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iconectados-my.sharepoint.com/personal/henrique_corsi_itau-unibanco_com_br/Documents/Área de Trabalho/Português/"/>
    </mc:Choice>
  </mc:AlternateContent>
  <xr:revisionPtr revIDLastSave="17" documentId="8_{ADBB556C-7F7B-4224-845B-2EEACD915958}" xr6:coauthVersionLast="47" xr6:coauthVersionMax="47" xr10:uidLastSave="{64DA47E7-572D-4826-8C47-EBAB8A64359F}"/>
  <bookViews>
    <workbookView xWindow="-120" yWindow="-120" windowWidth="20730" windowHeight="11160" tabRatio="840" xr2:uid="{FD812F70-5918-4363-9350-F14215B3B995}"/>
  </bookViews>
  <sheets>
    <sheet name="indicadores ESG" sheetId="42" r:id="rId1"/>
    <sheet name="Conselho de Administração" sheetId="34" r:id="rId2"/>
    <sheet name="entidades e afiliações" sheetId="35" r:id="rId3"/>
    <sheet name="reporte fiscal" sheetId="31" r:id="rId4"/>
    <sheet name="produtos sustentáveis" sheetId="43" r:id="rId5"/>
  </sheets>
  <definedNames>
    <definedName name="_xlnm._FilterDatabase" localSheetId="1" hidden="1">'Conselho de Administração'!$A$2:$I$35</definedName>
    <definedName name="_xlnm._FilterDatabase" localSheetId="2" hidden="1">'entidades e afiliações'!$A$2:$D$76</definedName>
    <definedName name="_xlnm._FilterDatabase" localSheetId="0" hidden="1">'indicadores ESG'!$A$2:$H$2</definedName>
    <definedName name="_xlnm._FilterDatabase" localSheetId="3" hidden="1">'reporte fiscal'!$A$3:$I$15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1" i="43" l="1"/>
  <c r="D38" i="43"/>
  <c r="E31" i="43"/>
  <c r="D29" i="43"/>
  <c r="D19" i="43"/>
  <c r="E21" i="43" s="1"/>
  <c r="D16" i="43"/>
  <c r="D10" i="43"/>
  <c r="C1" i="34"/>
  <c r="O16" i="34" l="1"/>
  <c r="M16" i="34"/>
  <c r="K16" i="34"/>
</calcChain>
</file>

<file path=xl/sharedStrings.xml><?xml version="1.0" encoding="utf-8"?>
<sst xmlns="http://schemas.openxmlformats.org/spreadsheetml/2006/main" count="2011" uniqueCount="805">
  <si>
    <t>Itaú Unibanco Holding S.A.</t>
  </si>
  <si>
    <t>indicadores ESG 2022</t>
  </si>
  <si>
    <t>métrica</t>
  </si>
  <si>
    <t>R$ milhão</t>
  </si>
  <si>
    <t>Brasil</t>
  </si>
  <si>
    <t>carteira de crédito</t>
  </si>
  <si>
    <t>milhão</t>
  </si>
  <si>
    <t>mil</t>
  </si>
  <si>
    <t>%</t>
  </si>
  <si>
    <r>
      <t>risco social, ambiental e climático</t>
    </r>
    <r>
      <rPr>
        <sz val="12"/>
        <color theme="5"/>
        <rFont val="Itau Text XBold"/>
        <family val="2"/>
      </rPr>
      <t>_</t>
    </r>
  </si>
  <si>
    <t>avaliação de risco social, ambiental e climático</t>
  </si>
  <si>
    <t>stakeholders bloqueados por questões ESG</t>
  </si>
  <si>
    <t>número</t>
  </si>
  <si>
    <t>clientes avaliados sobre questões ESG de forma individualizada</t>
  </si>
  <si>
    <t>financiamento a setores e atividades controversas</t>
  </si>
  <si>
    <t>-</t>
  </si>
  <si>
    <t>financiamento a setores e atividades controversas em relação a carteira total</t>
  </si>
  <si>
    <t>project finance</t>
  </si>
  <si>
    <t>número de projetos</t>
  </si>
  <si>
    <t xml:space="preserve">investimento total </t>
  </si>
  <si>
    <t>participação do Itaú Unibanco</t>
  </si>
  <si>
    <t>operações contratadas para financiamento de projetos</t>
  </si>
  <si>
    <t>investimento total</t>
  </si>
  <si>
    <t>fiança para projeto</t>
  </si>
  <si>
    <t>empréstimo ponte</t>
  </si>
  <si>
    <t>operações de mercado de capitais contratadas para financiamento de projetos</t>
  </si>
  <si>
    <t>total de operações contratadas</t>
  </si>
  <si>
    <t>volume das operações</t>
  </si>
  <si>
    <t>contratados dirigidos a projetos</t>
  </si>
  <si>
    <t>contratados dirigidos a projetos imobiliários</t>
  </si>
  <si>
    <t>valor do projeto (CAPEX)</t>
  </si>
  <si>
    <t>valor financiamento pelo Itaú</t>
  </si>
  <si>
    <r>
      <t>finanças sustentáveis</t>
    </r>
    <r>
      <rPr>
        <sz val="12"/>
        <color theme="5"/>
        <rFont val="Itau Text XBold"/>
        <family val="2"/>
      </rPr>
      <t>_</t>
    </r>
  </si>
  <si>
    <t>financiamento de impacto positivo</t>
  </si>
  <si>
    <t>valor total alocado (acumulado)</t>
  </si>
  <si>
    <t>R$ bilhão</t>
  </si>
  <si>
    <t>crédito para setores de impacto positivo</t>
  </si>
  <si>
    <t>agronegócio</t>
  </si>
  <si>
    <t>serviços de energia</t>
  </si>
  <si>
    <t>obras de infraestrutura</t>
  </si>
  <si>
    <t>energia renovável</t>
  </si>
  <si>
    <t>saúde e educação</t>
  </si>
  <si>
    <t>papel e celulose</t>
  </si>
  <si>
    <t>concessão de crédito ESG no varejo</t>
  </si>
  <si>
    <t>mulheres empreendedoras</t>
  </si>
  <si>
    <t>painéis solares</t>
  </si>
  <si>
    <t>microcrédito</t>
  </si>
  <si>
    <t>veículos elétricos e híbridos</t>
  </si>
  <si>
    <t>operações de renda fixa com selo ESG</t>
  </si>
  <si>
    <t>Ex: green, social, Sustainable e Sustainability-linked bonds</t>
  </si>
  <si>
    <t>operações de crédito com critérios ESG</t>
  </si>
  <si>
    <t>financiamento para construções sustentáveis (Plano empresário Verde)</t>
  </si>
  <si>
    <t>financiamento de produtores rurais com preservação florestal (Reserva Legal +)</t>
  </si>
  <si>
    <t>financiamento para conversão de áreas degradas (Programa Reverte)</t>
  </si>
  <si>
    <t>conversão de pastagens degradas</t>
  </si>
  <si>
    <t>hectares</t>
  </si>
  <si>
    <t>linhas de crédito com impacto positivo</t>
  </si>
  <si>
    <t>BNDES ABC</t>
  </si>
  <si>
    <t>BNDES Automático</t>
  </si>
  <si>
    <t>BNDES FINAME</t>
  </si>
  <si>
    <t>Banco de Atacado</t>
  </si>
  <si>
    <t>Banco de Varejo</t>
  </si>
  <si>
    <t>sustentabilidade na gestão de recursos de terceiros</t>
  </si>
  <si>
    <t>ativos sob gestão de fundos abertos</t>
  </si>
  <si>
    <t>cobertura ESG dos ativos elegíveis</t>
  </si>
  <si>
    <t>empresas engajadas em questões ESG</t>
  </si>
  <si>
    <t>participações em assembleias de empresas investidas</t>
  </si>
  <si>
    <t>classe de ativos sob gestão em fundos abertos</t>
  </si>
  <si>
    <t xml:space="preserve">ações </t>
  </si>
  <si>
    <t xml:space="preserve">ETF </t>
  </si>
  <si>
    <t>multimercados</t>
  </si>
  <si>
    <t>previdência</t>
  </si>
  <si>
    <t>renda fixa</t>
  </si>
  <si>
    <t>mix de produtos ESG por categoria</t>
  </si>
  <si>
    <t>integração ESG</t>
  </si>
  <si>
    <t>best-in-class screening</t>
  </si>
  <si>
    <t>investimentos temáticos</t>
  </si>
  <si>
    <t>alocação de ativos</t>
  </si>
  <si>
    <t>produtos e serviços para uma economia mais sustentável e de baixo carbono</t>
  </si>
  <si>
    <t>crédito para painel solar</t>
  </si>
  <si>
    <t>financiamento de veículos elétricos e híbridos</t>
  </si>
  <si>
    <t>CO₂e¹ evitadas com serviço de compartilhamento de carros elétricos</t>
  </si>
  <si>
    <t>tonelada</t>
  </si>
  <si>
    <r>
      <t>inclusão financeira</t>
    </r>
    <r>
      <rPr>
        <sz val="12"/>
        <color theme="5"/>
        <rFont val="Itau Text XBold"/>
        <family val="2"/>
      </rPr>
      <t>_</t>
    </r>
  </si>
  <si>
    <t xml:space="preserve">carteira de microcrédito </t>
  </si>
  <si>
    <t xml:space="preserve">representatividade de clientes mulheres </t>
  </si>
  <si>
    <t>inclusão financeira para mulheres</t>
  </si>
  <si>
    <t>carteira de crédito para empresas de mulheres proprietárias</t>
  </si>
  <si>
    <t>pessoas cadastradas na plataforma Itaú Mulher Empreendedora</t>
  </si>
  <si>
    <t xml:space="preserve">inclusão financeira </t>
  </si>
  <si>
    <t>clientes das classes C, D e E</t>
  </si>
  <si>
    <t>clientes das regiões norte e nordeste</t>
  </si>
  <si>
    <t>financiamento a programas governamentais (pronampe)</t>
  </si>
  <si>
    <t>usuários no site de orientação financeira para empreendedores (Seu Negócio)</t>
  </si>
  <si>
    <t>total de visualizações no Seu Negócio</t>
  </si>
  <si>
    <r>
      <t>proteção financeira do cliente</t>
    </r>
    <r>
      <rPr>
        <sz val="12"/>
        <color theme="5"/>
        <rFont val="Itau Text XBold"/>
        <family val="2"/>
      </rPr>
      <t>_</t>
    </r>
  </si>
  <si>
    <t>reclamações de clientes</t>
  </si>
  <si>
    <t>reclamações em órgãos reguladores (Banco Central)</t>
  </si>
  <si>
    <t>posição no ranking de reclamações</t>
  </si>
  <si>
    <t>posição</t>
  </si>
  <si>
    <t>2º</t>
  </si>
  <si>
    <t>12º</t>
  </si>
  <si>
    <t>8°</t>
  </si>
  <si>
    <t>índice de reclamações</t>
  </si>
  <si>
    <t>índice</t>
  </si>
  <si>
    <t>reclamações reguladas procedentes</t>
  </si>
  <si>
    <t>reclamações em organizações independentes (Reclame Aqui)</t>
  </si>
  <si>
    <t>avaliação geral do consumidor</t>
  </si>
  <si>
    <t>(0 a 10)</t>
  </si>
  <si>
    <t>número de reclamações</t>
  </si>
  <si>
    <t>reclamações respondidas no ano</t>
  </si>
  <si>
    <t>índice de reclamações solucionadas</t>
  </si>
  <si>
    <t>percentual de consumidores que voltariam a fazer negócio</t>
  </si>
  <si>
    <r>
      <t>privacidade e proteção de dados</t>
    </r>
    <r>
      <rPr>
        <sz val="12"/>
        <color theme="5"/>
        <rFont val="Itau Text XBold"/>
        <family val="2"/>
      </rPr>
      <t>_</t>
    </r>
  </si>
  <si>
    <t>uso de dados</t>
  </si>
  <si>
    <t>clientes que optaram por não receber comunicações de marketing</t>
  </si>
  <si>
    <t>uso secundário de dados de clientes</t>
  </si>
  <si>
    <t>reclamações procedentes relacionadas a privacidade e proteção de dados pessoais</t>
  </si>
  <si>
    <r>
      <t>gestão ambiental</t>
    </r>
    <r>
      <rPr>
        <sz val="12"/>
        <color theme="5"/>
        <rFont val="Itau Text XBold"/>
        <family val="2"/>
      </rPr>
      <t>_</t>
    </r>
  </si>
  <si>
    <t>Sistema de Gestão Ambiental (SGA)</t>
  </si>
  <si>
    <t>colaboradores cobertos por certificações de gestão ambiental (ISO 14001)</t>
  </si>
  <si>
    <t>investimento em certificação externa de sistema de gestão ambiental</t>
  </si>
  <si>
    <t>investimento em ecoeficiência e sistema de gestão ambiental</t>
  </si>
  <si>
    <r>
      <t>emissões de carbono</t>
    </r>
    <r>
      <rPr>
        <sz val="12"/>
        <color theme="5"/>
        <rFont val="Itau Text XBold"/>
        <family val="2"/>
      </rPr>
      <t>_</t>
    </r>
  </si>
  <si>
    <t>emissões de emissões de escopo 1</t>
  </si>
  <si>
    <t>emissões absolutas (Brasil, Argentina, Paraguai e Uruguai)</t>
  </si>
  <si>
    <t>tCO₂e</t>
  </si>
  <si>
    <t>emissões absolutas (Brasil)</t>
  </si>
  <si>
    <t>combustão estacionária</t>
  </si>
  <si>
    <t>combustão móvel</t>
  </si>
  <si>
    <t>emissões fugitivas</t>
  </si>
  <si>
    <t>resíduos</t>
  </si>
  <si>
    <t xml:space="preserve">preço interno de carbono </t>
  </si>
  <si>
    <t>R$/tCO₂e</t>
  </si>
  <si>
    <t>emissões de emissões de escopo 2</t>
  </si>
  <si>
    <t>baseadas em localização</t>
  </si>
  <si>
    <t>baseadas na escolha de compra</t>
  </si>
  <si>
    <t>emissões de escopo 3</t>
  </si>
  <si>
    <t>deslocamento dos colaboradores ao trabalho (commuting)</t>
  </si>
  <si>
    <t xml:space="preserve">resíduos </t>
  </si>
  <si>
    <t>transporte e destribuição (upstream)</t>
  </si>
  <si>
    <t>transporte e destribuição (downstream)</t>
  </si>
  <si>
    <t>viagens a negócios</t>
  </si>
  <si>
    <t>emissões financiadas</t>
  </si>
  <si>
    <t>total de emissões financiadas</t>
  </si>
  <si>
    <t>milhão tCO₂e</t>
  </si>
  <si>
    <t>emissões financiadas da carteira de crédito (pessoa jurídica)</t>
  </si>
  <si>
    <t>valor da carteira avaliada</t>
  </si>
  <si>
    <t>score de qualidade ponderado (PCAF)</t>
  </si>
  <si>
    <t>(0 a 5)</t>
  </si>
  <si>
    <t>cobertura da carteira avaliada</t>
  </si>
  <si>
    <t>emissões financiadas do financiamento de veículos (varejo)</t>
  </si>
  <si>
    <t>emissões financiadas do crédito imobiliário (varejo)</t>
  </si>
  <si>
    <t>intensidade de emissões (escopo 1 e 2) por setor de atividade</t>
  </si>
  <si>
    <t>agro</t>
  </si>
  <si>
    <t>petróleo e gás</t>
  </si>
  <si>
    <t>comércio</t>
  </si>
  <si>
    <t>energia</t>
  </si>
  <si>
    <t>indústria - diversos</t>
  </si>
  <si>
    <t>transporte</t>
  </si>
  <si>
    <t>cimento</t>
  </si>
  <si>
    <t>petroquímica e química</t>
  </si>
  <si>
    <t>serviços - diversos</t>
  </si>
  <si>
    <t>alimentos e bebidas</t>
  </si>
  <si>
    <t>metalurgia e siderurgia</t>
  </si>
  <si>
    <t>farmacêuticos e cosméticos</t>
  </si>
  <si>
    <t>saneamento</t>
  </si>
  <si>
    <t>mineração</t>
  </si>
  <si>
    <t>eletroeletrônicos e ti</t>
  </si>
  <si>
    <t>madeira e móveis</t>
  </si>
  <si>
    <t>calçado e têxtil</t>
  </si>
  <si>
    <t>imobiliário</t>
  </si>
  <si>
    <t>bancos e inst. financeiras</t>
  </si>
  <si>
    <t>construção</t>
  </si>
  <si>
    <t>reciclagem</t>
  </si>
  <si>
    <t>veículos e autopeças</t>
  </si>
  <si>
    <t>carvão</t>
  </si>
  <si>
    <t>comunicação</t>
  </si>
  <si>
    <t>bens de capital</t>
  </si>
  <si>
    <t>lazer e turismo</t>
  </si>
  <si>
    <t>saúde</t>
  </si>
  <si>
    <t>logística</t>
  </si>
  <si>
    <t>seguros, resseguros e previdência</t>
  </si>
  <si>
    <t>educação</t>
  </si>
  <si>
    <t>infraestrutura</t>
  </si>
  <si>
    <t>serviços - púbicos</t>
  </si>
  <si>
    <t>cultura e recreação</t>
  </si>
  <si>
    <t>terceiro setor</t>
  </si>
  <si>
    <t>diversos</t>
  </si>
  <si>
    <t>veículos e auto peças</t>
  </si>
  <si>
    <t>qualidade dados utilizados para cálculo de emissões (pessoa jurídica)</t>
  </si>
  <si>
    <t>score 1 - emissões publicadas e asseguradas</t>
  </si>
  <si>
    <t>score 2 - emissões publicadas, mas não asseguradas</t>
  </si>
  <si>
    <t>score 3 - emissões estimadas por produção física</t>
  </si>
  <si>
    <t>score 4 - emissões estimadas por faturamento</t>
  </si>
  <si>
    <t>score 5 - emissões estimadas pelo crédito contratado</t>
  </si>
  <si>
    <t>intensidade de emissões por classe de ativos</t>
  </si>
  <si>
    <t>business loans</t>
  </si>
  <si>
    <t>corporate bonds</t>
  </si>
  <si>
    <t>veículos - pessoa física</t>
  </si>
  <si>
    <t>imóveis - pessoa física</t>
  </si>
  <si>
    <t>intensidade de emissões por localidade</t>
  </si>
  <si>
    <t>Brasil (matriz)</t>
  </si>
  <si>
    <t>América Latina (Paraguai, Uruguai, Argentina, Chile e Colômbia)</t>
  </si>
  <si>
    <t>outras unidades internacionais (Europa, América Central e Norte)</t>
  </si>
  <si>
    <r>
      <t>energia elétrica</t>
    </r>
    <r>
      <rPr>
        <sz val="12"/>
        <color theme="5"/>
        <rFont val="Itau Text XBold"/>
        <family val="2"/>
      </rPr>
      <t>_</t>
    </r>
  </si>
  <si>
    <t>consumo de energia</t>
  </si>
  <si>
    <t>consumo de energia elétrica de fontes renováveis</t>
  </si>
  <si>
    <t>produção de energia solar</t>
  </si>
  <si>
    <t>MWh</t>
  </si>
  <si>
    <t>consumo total de energia elétrica</t>
  </si>
  <si>
    <r>
      <t>consumo de água</t>
    </r>
    <r>
      <rPr>
        <sz val="12"/>
        <color theme="5"/>
        <rFont val="Itau Text XBold"/>
        <family val="2"/>
      </rPr>
      <t>_</t>
    </r>
  </si>
  <si>
    <t>consumo de água</t>
  </si>
  <si>
    <t xml:space="preserve">consumo total de água </t>
  </si>
  <si>
    <t>megalitros</t>
  </si>
  <si>
    <t>consumo de água por tipo de fonte</t>
  </si>
  <si>
    <t>concessionária e poço artesiano</t>
  </si>
  <si>
    <t>água de chuva</t>
  </si>
  <si>
    <t>água de reuso</t>
  </si>
  <si>
    <t>cortina d'água</t>
  </si>
  <si>
    <r>
      <t>materiais e resíduos</t>
    </r>
    <r>
      <rPr>
        <sz val="12"/>
        <color theme="5"/>
        <rFont val="Itau Text XBold"/>
        <family val="2"/>
      </rPr>
      <t>_</t>
    </r>
  </si>
  <si>
    <t>geração e destinação de resíduos</t>
  </si>
  <si>
    <t>total de resíduos gerados</t>
  </si>
  <si>
    <t>destinados a aterro</t>
  </si>
  <si>
    <t>resíduos reciclados</t>
  </si>
  <si>
    <t>compostagem</t>
  </si>
  <si>
    <t>eletrônicos</t>
  </si>
  <si>
    <t>papel</t>
  </si>
  <si>
    <t>materiais perigosos</t>
  </si>
  <si>
    <t>outros materiais</t>
  </si>
  <si>
    <t xml:space="preserve">incineração com geração de energia </t>
  </si>
  <si>
    <t>consumo de papel para correspondências e cheques</t>
  </si>
  <si>
    <t>consumo de plástico</t>
  </si>
  <si>
    <r>
      <t>força de trabalho</t>
    </r>
    <r>
      <rPr>
        <sz val="12"/>
        <color theme="5"/>
        <rFont val="Itau Text XBold"/>
        <family val="2"/>
      </rPr>
      <t>_</t>
    </r>
  </si>
  <si>
    <t>colaboradores por nível hierárquico</t>
  </si>
  <si>
    <t xml:space="preserve"> nível executivo</t>
  </si>
  <si>
    <t xml:space="preserve"> diretoria</t>
  </si>
  <si>
    <t xml:space="preserve"> superintendência</t>
  </si>
  <si>
    <t xml:space="preserve"> gerência </t>
  </si>
  <si>
    <t xml:space="preserve"> coordenação </t>
  </si>
  <si>
    <t xml:space="preserve"> demais gestores</t>
  </si>
  <si>
    <t>total de colaboradores em cargos de gestão</t>
  </si>
  <si>
    <t>administrativo</t>
  </si>
  <si>
    <t>comercial e operacional (áreas geradoras de receita)</t>
  </si>
  <si>
    <t>trainee</t>
  </si>
  <si>
    <t>aprendiz</t>
  </si>
  <si>
    <t>estagiário</t>
  </si>
  <si>
    <t xml:space="preserve">total de colaboradores </t>
  </si>
  <si>
    <t>contrato permanente</t>
  </si>
  <si>
    <t>contrato temporário</t>
  </si>
  <si>
    <t>percentual de colaboradores por nível hierárquico</t>
  </si>
  <si>
    <t>colaboradores em cargos de alta gestão</t>
  </si>
  <si>
    <t>colaboradores em cargos de média gestão</t>
  </si>
  <si>
    <t>colaboradores em cargos de gestão júnior</t>
  </si>
  <si>
    <t>total de colaboradores em cargos de entrada</t>
  </si>
  <si>
    <t>colaboradores por localidade</t>
  </si>
  <si>
    <t>total de colaboradores</t>
  </si>
  <si>
    <t>Argentina</t>
  </si>
  <si>
    <t>Paraguai</t>
  </si>
  <si>
    <t>Uruguai</t>
  </si>
  <si>
    <t>Estados Unidos</t>
  </si>
  <si>
    <t>Portugal</t>
  </si>
  <si>
    <t>Chile</t>
  </si>
  <si>
    <t>Suíça</t>
  </si>
  <si>
    <t>Reino Unido</t>
  </si>
  <si>
    <t>Bahamas</t>
  </si>
  <si>
    <t>Espanha</t>
  </si>
  <si>
    <t>México</t>
  </si>
  <si>
    <t>França</t>
  </si>
  <si>
    <t>Luxemburgo</t>
  </si>
  <si>
    <t>Alemanha</t>
  </si>
  <si>
    <r>
      <t>diversidade, equidade e inclusão</t>
    </r>
    <r>
      <rPr>
        <sz val="12"/>
        <color theme="5"/>
        <rFont val="Itau Text XBold"/>
        <family val="2"/>
      </rPr>
      <t>_</t>
    </r>
  </si>
  <si>
    <t>mulheres por nível hierárquico</t>
  </si>
  <si>
    <t>nível executivo</t>
  </si>
  <si>
    <t>diretoria</t>
  </si>
  <si>
    <t>superintendência</t>
  </si>
  <si>
    <t xml:space="preserve">gerência </t>
  </si>
  <si>
    <t xml:space="preserve">coordenação </t>
  </si>
  <si>
    <t>demais gestores</t>
  </si>
  <si>
    <t xml:space="preserve">total de mulheres em cargos de gestão </t>
  </si>
  <si>
    <t xml:space="preserve">total de mulheres </t>
  </si>
  <si>
    <t xml:space="preserve">representatividade de mulheres por nível hierárquico </t>
  </si>
  <si>
    <t>mulheres em cargos de alta gestão</t>
  </si>
  <si>
    <t>mulheres em cargos de média gestão</t>
  </si>
  <si>
    <t>mulheres em cargos de gestão júnior</t>
  </si>
  <si>
    <t>total de mulheres em cargos de entrada</t>
  </si>
  <si>
    <t>mulheres em cargos de alta e média liderança</t>
  </si>
  <si>
    <t>mulheres em cargos de STEM</t>
  </si>
  <si>
    <t>colaboradores por cor e raça</t>
  </si>
  <si>
    <t>brancos</t>
  </si>
  <si>
    <t>negros</t>
  </si>
  <si>
    <t>asiáticos</t>
  </si>
  <si>
    <t>indígenas</t>
  </si>
  <si>
    <t>raça não informada</t>
  </si>
  <si>
    <t>representatividade de negros por nível hierárquico</t>
  </si>
  <si>
    <t>total de negros</t>
  </si>
  <si>
    <t>negros em cargos de alta gestão</t>
  </si>
  <si>
    <t>negros em cargos de média gestão</t>
  </si>
  <si>
    <t>negros em cargos de gestão júnior</t>
  </si>
  <si>
    <t xml:space="preserve">total de negros em cargos de gestão </t>
  </si>
  <si>
    <t>total de negros em cargos de entrada</t>
  </si>
  <si>
    <t>representatividade de mulheres negras</t>
  </si>
  <si>
    <t>total de mulheres negras</t>
  </si>
  <si>
    <t>total de mulheres negras em cargos de gestão</t>
  </si>
  <si>
    <t>representatividade de pessoas com deficiência (PCDs)</t>
  </si>
  <si>
    <t>total de PCDs</t>
  </si>
  <si>
    <t>total de PCDs em cargos de gestão</t>
  </si>
  <si>
    <t>representatividade por faixa etária</t>
  </si>
  <si>
    <t>colaboradores abaixo de 30 anos</t>
  </si>
  <si>
    <t>colaboradores entre 30-50 anos</t>
  </si>
  <si>
    <t>colaboradores acima de 50 anos</t>
  </si>
  <si>
    <r>
      <t>atração e retenção</t>
    </r>
    <r>
      <rPr>
        <sz val="12"/>
        <color theme="5"/>
        <rFont val="Itau Text XBold"/>
        <family val="2"/>
      </rPr>
      <t>_</t>
    </r>
  </si>
  <si>
    <t>rotatividade por gênero</t>
  </si>
  <si>
    <t>índice de rotatividade total</t>
  </si>
  <si>
    <t>homens</t>
  </si>
  <si>
    <t>mulheres</t>
  </si>
  <si>
    <t>rotatividade voluntária</t>
  </si>
  <si>
    <t>rotatividade involuntária</t>
  </si>
  <si>
    <t>rotatividade por raça</t>
  </si>
  <si>
    <t>índice de rotatividade de colaboradores negros</t>
  </si>
  <si>
    <t>rotatividade por faixa etária</t>
  </si>
  <si>
    <t>abaixo de 30 anos</t>
  </si>
  <si>
    <t>entre 30-50 anos</t>
  </si>
  <si>
    <t>acima de 50 anos</t>
  </si>
  <si>
    <t>contratações por gênero</t>
  </si>
  <si>
    <t>total de colaboradores contratados</t>
  </si>
  <si>
    <t xml:space="preserve">homens </t>
  </si>
  <si>
    <t>contratações por faixa etária</t>
  </si>
  <si>
    <t>desligamentos por gênero</t>
  </si>
  <si>
    <t>total de colaboradores desligados</t>
  </si>
  <si>
    <t>desligamento por faixa etária</t>
  </si>
  <si>
    <t>programas de atração de talentos</t>
  </si>
  <si>
    <t>programa de trainee</t>
  </si>
  <si>
    <t>candidatos contratados</t>
  </si>
  <si>
    <t>pessoas com deficiência</t>
  </si>
  <si>
    <t>total de inscritos no programa</t>
  </si>
  <si>
    <t>estágio corporativo</t>
  </si>
  <si>
    <t>estagiário contratados</t>
  </si>
  <si>
    <t>taxa de efetivação de estagiários no ano</t>
  </si>
  <si>
    <t>estágio na rede de agências</t>
  </si>
  <si>
    <t>taxa de retenção</t>
  </si>
  <si>
    <t>programa Jovem Aprendiz</t>
  </si>
  <si>
    <t>taxa de encarreiramento no ano</t>
  </si>
  <si>
    <r>
      <t>experiência do colaborador</t>
    </r>
    <r>
      <rPr>
        <sz val="12"/>
        <color theme="5"/>
        <rFont val="Itau Text XBold"/>
        <family val="2"/>
      </rPr>
      <t>_</t>
    </r>
  </si>
  <si>
    <t>pesquisa de satisfação de colaboradores</t>
  </si>
  <si>
    <t>índice de satisfação geral dos colaboradores</t>
  </si>
  <si>
    <t>colaboradores elegíveis que responderam à pesquisa</t>
  </si>
  <si>
    <t>índice de satisfação por gênero</t>
  </si>
  <si>
    <t>índice de satisfação por geração (faixa etária)</t>
  </si>
  <si>
    <t>"baby boomers"</t>
  </si>
  <si>
    <t>geração X</t>
  </si>
  <si>
    <t>geração Y</t>
  </si>
  <si>
    <t>índice de satisfação por nível hierárquico</t>
  </si>
  <si>
    <t>gestores</t>
  </si>
  <si>
    <t>equipes</t>
  </si>
  <si>
    <t>Employee Net Promoter Score (e-NPS):</t>
  </si>
  <si>
    <t>resultado da pesquisa e-NPS</t>
  </si>
  <si>
    <t>e-NPS</t>
  </si>
  <si>
    <t>promotores</t>
  </si>
  <si>
    <t>neutros</t>
  </si>
  <si>
    <t>detratores</t>
  </si>
  <si>
    <t>colaboradores respondentes</t>
  </si>
  <si>
    <r>
      <t>treinamento e desenvolvimento</t>
    </r>
    <r>
      <rPr>
        <sz val="12"/>
        <color theme="5"/>
        <rFont val="Itau Text XBold"/>
        <family val="2"/>
      </rPr>
      <t>_</t>
    </r>
  </si>
  <si>
    <t>colaboradores treinados no ano</t>
  </si>
  <si>
    <t>total de participações em treinamento</t>
  </si>
  <si>
    <t>total de horas em treinamento no ano</t>
  </si>
  <si>
    <t>mil horas</t>
  </si>
  <si>
    <t>média de horas em treinamento por colaborador</t>
  </si>
  <si>
    <t>horas</t>
  </si>
  <si>
    <t>valor médio em treinamento por colaborador</t>
  </si>
  <si>
    <t>R$</t>
  </si>
  <si>
    <t>horas de treinamento por nível hierárquico</t>
  </si>
  <si>
    <t>liderança</t>
  </si>
  <si>
    <t>operacional e administrativo</t>
  </si>
  <si>
    <t>aprendiz e estagiário</t>
  </si>
  <si>
    <t>horas de treinamentos por gênero</t>
  </si>
  <si>
    <t>horas de treinamentos por raça/etnia</t>
  </si>
  <si>
    <t>N.A</t>
  </si>
  <si>
    <r>
      <t>remuneração e benefícios</t>
    </r>
    <r>
      <rPr>
        <sz val="12"/>
        <color theme="5"/>
        <rFont val="Itau Text XBold"/>
        <family val="2"/>
      </rPr>
      <t>_</t>
    </r>
  </si>
  <si>
    <t>razão matemática do salário entre gêneros por nível hierárquico</t>
  </si>
  <si>
    <t>diretores</t>
  </si>
  <si>
    <t>superintendentes</t>
  </si>
  <si>
    <t>gerentes</t>
  </si>
  <si>
    <t>coordenadores</t>
  </si>
  <si>
    <t>comercial e operacional</t>
  </si>
  <si>
    <t>trainees</t>
  </si>
  <si>
    <t>aprendizes</t>
  </si>
  <si>
    <t>estagiários</t>
  </si>
  <si>
    <t>razão matemática do salário entre raças por nível hierárquico</t>
  </si>
  <si>
    <t xml:space="preserve">percentual de impacto de questões ESG na remuneração do Comitê Executivo </t>
  </si>
  <si>
    <t>Chief Executive Officer IBBA</t>
  </si>
  <si>
    <t>Chief Sustainability Officer (CSO)</t>
  </si>
  <si>
    <t xml:space="preserve">Executivo de Recursos Humanos </t>
  </si>
  <si>
    <r>
      <t>saúde, segurança e bem-estar</t>
    </r>
    <r>
      <rPr>
        <sz val="12"/>
        <color theme="5"/>
        <rFont val="Itau Text XBold"/>
        <family val="2"/>
      </rPr>
      <t>_</t>
    </r>
  </si>
  <si>
    <t>indicadores de saúde e segurança</t>
  </si>
  <si>
    <t>taxa de absenteísmo</t>
  </si>
  <si>
    <t>razão</t>
  </si>
  <si>
    <t>taxa de dias perdidos</t>
  </si>
  <si>
    <t>taxa de lesão</t>
  </si>
  <si>
    <t>taxa de doenças ocupacionais</t>
  </si>
  <si>
    <t>total de óbitos</t>
  </si>
  <si>
    <t>comunicações de acidentes de trabalho no ano</t>
  </si>
  <si>
    <t>acidentes de trabalho</t>
  </si>
  <si>
    <t>doenças ocupacionais</t>
  </si>
  <si>
    <t>análise ergonômica de postos de trabalho</t>
  </si>
  <si>
    <t>Programa de Gerenciamento de Riscos</t>
  </si>
  <si>
    <t>licença parental</t>
  </si>
  <si>
    <t>colaboradores que aderiram a licença parental no ano</t>
  </si>
  <si>
    <t>taxa de retenção de mulheres pós licença-maternidade (após 12 meses)</t>
  </si>
  <si>
    <t>licença maternidade</t>
  </si>
  <si>
    <t>primária</t>
  </si>
  <si>
    <t>dias</t>
  </si>
  <si>
    <t>licença adicional</t>
  </si>
  <si>
    <t>licença paternidade</t>
  </si>
  <si>
    <t>licença adoção principal</t>
  </si>
  <si>
    <t>crianças menores de 1 ano</t>
  </si>
  <si>
    <t>crianças de 1 a 4 anos</t>
  </si>
  <si>
    <t>crianças de 4 a 8 anos</t>
  </si>
  <si>
    <t>outros casos</t>
  </si>
  <si>
    <t>assistência médica e treinamentos</t>
  </si>
  <si>
    <t>colaboradores que realizaram exames médicos ocupacionais no ano</t>
  </si>
  <si>
    <t>colaboradores treinados em segurança e saúde no trabalho (NR-1)</t>
  </si>
  <si>
    <r>
      <t>fornecedores</t>
    </r>
    <r>
      <rPr>
        <sz val="12"/>
        <color theme="5"/>
        <rFont val="Itau Text XBold"/>
        <family val="2"/>
      </rPr>
      <t>_</t>
    </r>
  </si>
  <si>
    <t>relacionamento com fornecedores</t>
  </si>
  <si>
    <t>fornecedores ativos no ano</t>
  </si>
  <si>
    <t>fornecedores locais (Brasil)</t>
  </si>
  <si>
    <t>valor pago a fornecedores no ano</t>
  </si>
  <si>
    <t>fornecedores por atividade</t>
  </si>
  <si>
    <t>obras, manutenção e patrimônio</t>
  </si>
  <si>
    <t>tecnologia da informação</t>
  </si>
  <si>
    <t>marketing</t>
  </si>
  <si>
    <t>treinamentos e benefícios</t>
  </si>
  <si>
    <t>assessoria e consultoria</t>
  </si>
  <si>
    <t>telecomunicações</t>
  </si>
  <si>
    <t>call center</t>
  </si>
  <si>
    <t>segurança</t>
  </si>
  <si>
    <t>transporte de valores</t>
  </si>
  <si>
    <t>correios, insumos de cartões e cheques</t>
  </si>
  <si>
    <t>despesas jurídicas</t>
  </si>
  <si>
    <t>outros</t>
  </si>
  <si>
    <r>
      <t>investimento social privado</t>
    </r>
    <r>
      <rPr>
        <sz val="12"/>
        <color theme="5"/>
        <rFont val="Itau Text XBold"/>
        <family val="2"/>
      </rPr>
      <t>_</t>
    </r>
  </si>
  <si>
    <t>investimento em projetos sociais e ambientais</t>
  </si>
  <si>
    <t>valor não incentivado</t>
  </si>
  <si>
    <t>valor incentivado</t>
  </si>
  <si>
    <t>investimento por localidade</t>
  </si>
  <si>
    <t>América Latina</t>
  </si>
  <si>
    <t>investimento total por categoria</t>
  </si>
  <si>
    <t>cultura</t>
  </si>
  <si>
    <t>mobilidade urbana</t>
  </si>
  <si>
    <t>esporte</t>
  </si>
  <si>
    <t>longevidade (idoso)</t>
  </si>
  <si>
    <t>diversidade e inclusão</t>
  </si>
  <si>
    <t>desenvolvimento local</t>
  </si>
  <si>
    <t>inovação e empreendedorismo</t>
  </si>
  <si>
    <t>número de projetos investidos por categoria</t>
  </si>
  <si>
    <t>total de projetos investidos</t>
  </si>
  <si>
    <t>investimento social privado por categoria</t>
  </si>
  <si>
    <t>valor investido</t>
  </si>
  <si>
    <t>dinheiro</t>
  </si>
  <si>
    <t>horas de voluntariado</t>
  </si>
  <si>
    <t>doações em produtos e serviços</t>
  </si>
  <si>
    <t>despesas administrativas</t>
  </si>
  <si>
    <t>representatividade</t>
  </si>
  <si>
    <r>
      <t>influência política</t>
    </r>
    <r>
      <rPr>
        <sz val="12"/>
        <color theme="5"/>
        <rFont val="Itau Text XBold"/>
        <family val="2"/>
      </rPr>
      <t>_</t>
    </r>
  </si>
  <si>
    <t>relacionamento com o governo</t>
  </si>
  <si>
    <t>contribuição financeira para candidatos ou partidos políticos (R$)</t>
  </si>
  <si>
    <t>0</t>
  </si>
  <si>
    <t>volume de interações com agentes públicos</t>
  </si>
  <si>
    <t>participação em políticas públicas e “advocacy”</t>
  </si>
  <si>
    <t>valor destinado a associações e entidades setoriais</t>
  </si>
  <si>
    <t>Federação Brasileira dos Bancos (Febraban)</t>
  </si>
  <si>
    <t>Associação Brasileira das Empresas de Cartões de Crédito e Serviços (Abecs)</t>
  </si>
  <si>
    <t>Associação Brasileira das Entidades de Crédito Imobiliário e Poupança (Abecip)</t>
  </si>
  <si>
    <t>gastos com “advocacy”</t>
  </si>
  <si>
    <r>
      <t>integridade e ética</t>
    </r>
    <r>
      <rPr>
        <sz val="12"/>
        <color theme="5"/>
        <rFont val="Itau Text XBold"/>
        <family val="2"/>
      </rPr>
      <t>_</t>
    </r>
  </si>
  <si>
    <t>treinamentos realizados no programa de integridade e ética</t>
  </si>
  <si>
    <t>adesão dos colaboradores ao Termo de Integridade e Ética</t>
  </si>
  <si>
    <t>colabores que concluíram os treinamentos do programa</t>
  </si>
  <si>
    <t>ética</t>
  </si>
  <si>
    <t>prevenção à corrupção</t>
  </si>
  <si>
    <t>relacionamento com cliente e Usuários</t>
  </si>
  <si>
    <t xml:space="preserve"> prevenção à lavagem de dinheiro </t>
  </si>
  <si>
    <t>Sustentabilidade</t>
  </si>
  <si>
    <t>diversidade e direitos humanos</t>
  </si>
  <si>
    <t>compliance</t>
  </si>
  <si>
    <t>segurança da informação</t>
  </si>
  <si>
    <t>relacionamento com fornecedor</t>
  </si>
  <si>
    <t xml:space="preserve">saúde e segurança no trabalho </t>
  </si>
  <si>
    <r>
      <t>canais de manifestação</t>
    </r>
    <r>
      <rPr>
        <sz val="12"/>
        <color theme="5"/>
        <rFont val="Itau Text XBold"/>
        <family val="2"/>
      </rPr>
      <t>_</t>
    </r>
  </si>
  <si>
    <t>Ombudsman</t>
  </si>
  <si>
    <t>orientações realizadas no ano</t>
  </si>
  <si>
    <t>denúncias tratadas no ano</t>
  </si>
  <si>
    <t>taxa de procedência das denúncias</t>
  </si>
  <si>
    <t>colaboradores denunciados</t>
  </si>
  <si>
    <t>principais comportamentos identificados nas denúncias</t>
  </si>
  <si>
    <t>constrangimento</t>
  </si>
  <si>
    <t>deficiência na gestão e na comunicação</t>
  </si>
  <si>
    <t>desrespeito</t>
  </si>
  <si>
    <t>descumprimentos de normas</t>
  </si>
  <si>
    <t>cobrança inadequada</t>
  </si>
  <si>
    <t>brincadeiras e comentários maldosos, difamatórios e injúria</t>
  </si>
  <si>
    <t>intimidação</t>
  </si>
  <si>
    <t>assédio sexual</t>
  </si>
  <si>
    <t>discriminação</t>
  </si>
  <si>
    <t>má índole</t>
  </si>
  <si>
    <t>assédio moral</t>
  </si>
  <si>
    <t xml:space="preserve"> retaliação</t>
  </si>
  <si>
    <t>total de medidas disciplinares aplicadas aos colaboradores envolvidos em denúncias</t>
  </si>
  <si>
    <t>feedback registrado</t>
  </si>
  <si>
    <t>advertência</t>
  </si>
  <si>
    <t>desligamento</t>
  </si>
  <si>
    <t>desligamentos relacionados aos casos procedentes de assédio ou discriminação</t>
  </si>
  <si>
    <t>atendimentos realizados no ano</t>
  </si>
  <si>
    <t>prazo médio para conclusão</t>
  </si>
  <si>
    <t>casos concluídos em até 10 dias úteis</t>
  </si>
  <si>
    <t>índice de satisfação dos colaboradores com o atendimento recebido (NPS)</t>
  </si>
  <si>
    <t>(-100 a 100)</t>
  </si>
  <si>
    <t>pessoas engajadas por meio de palestras e treinamentos</t>
  </si>
  <si>
    <r>
      <t>comportamento corporativo</t>
    </r>
    <r>
      <rPr>
        <sz val="12"/>
        <color theme="5"/>
        <rFont val="Itau Text XBold"/>
        <family val="2"/>
      </rPr>
      <t>_</t>
    </r>
  </si>
  <si>
    <t>publicidade e marketing</t>
  </si>
  <si>
    <t>índice de Qualidade de Exposição na Mídia (IQEM)</t>
  </si>
  <si>
    <t xml:space="preserve">condenações no Conselho Nacional de Autorregulamentação Publicitária (CONAR) </t>
  </si>
  <si>
    <t>Conselho de Administração</t>
  </si>
  <si>
    <t>função</t>
  </si>
  <si>
    <t>idade</t>
  </si>
  <si>
    <t>eleito em¹</t>
  </si>
  <si>
    <t>membro 
não-executivo?</t>
  </si>
  <si>
    <t>membro independente?</t>
  </si>
  <si>
    <t>membro independente nos critérios CSA S&amp;P³ ?</t>
  </si>
  <si>
    <t>critério 1</t>
  </si>
  <si>
    <t>critério 2</t>
  </si>
  <si>
    <t>critério 3</t>
  </si>
  <si>
    <t>critério 4</t>
  </si>
  <si>
    <t>critério 5</t>
  </si>
  <si>
    <t>critério 6</t>
  </si>
  <si>
    <t>critério 7</t>
  </si>
  <si>
    <t>critério 8</t>
  </si>
  <si>
    <t>critério 9</t>
  </si>
  <si>
    <t>comites em que participa?</t>
  </si>
  <si>
    <t>Auditoria</t>
  </si>
  <si>
    <t>Pessoas</t>
  </si>
  <si>
    <t>Partes relacionadas</t>
  </si>
  <si>
    <t>Nomeação e governança corporativa</t>
  </si>
  <si>
    <t>Gestão de risco e capital</t>
  </si>
  <si>
    <t>Estratégia</t>
  </si>
  <si>
    <t>Remuneração</t>
  </si>
  <si>
    <t>Responsabilidade social, ambiental 
e climática</t>
  </si>
  <si>
    <t>Pedro Moreira Salles</t>
  </si>
  <si>
    <t>copresidente</t>
  </si>
  <si>
    <t>63 anos</t>
  </si>
  <si>
    <t>2009</t>
  </si>
  <si>
    <t>não executivo</t>
  </si>
  <si>
    <t>independente</t>
  </si>
  <si>
    <t>√</t>
  </si>
  <si>
    <t>X</t>
  </si>
  <si>
    <t>presidente</t>
  </si>
  <si>
    <t>membro</t>
  </si>
  <si>
    <t>Roberto Egydio Setubal</t>
  </si>
  <si>
    <t>68 anos</t>
  </si>
  <si>
    <t>Ricardo Villela Marino</t>
  </si>
  <si>
    <t>vice-presidente</t>
  </si>
  <si>
    <t>49 anos</t>
  </si>
  <si>
    <t>Alfredo Egydio Setubal</t>
  </si>
  <si>
    <t>64 anos</t>
  </si>
  <si>
    <t>Ana Lúcia de Mattos Barretto Villela</t>
  </si>
  <si>
    <t>Candido Botelho Bracher</t>
  </si>
  <si>
    <t>Fábio Colletti Barbosa</t>
  </si>
  <si>
    <t>Frederico Trajano Inácio Rodrigues</t>
  </si>
  <si>
    <t>47 anos</t>
  </si>
  <si>
    <t>João Moreira Salles</t>
  </si>
  <si>
    <t>42 anos</t>
  </si>
  <si>
    <t>Cesar Nivaldo Gon*</t>
  </si>
  <si>
    <t>51 anos</t>
  </si>
  <si>
    <t>Maria Helena dos Santos Fernandes de Santana</t>
  </si>
  <si>
    <t>Pedro Luiz Bodin de Moraes</t>
  </si>
  <si>
    <t>66 anos</t>
  </si>
  <si>
    <t>visão geral</t>
  </si>
  <si>
    <t>57 anos</t>
  </si>
  <si>
    <t>8 anos de mandato</t>
  </si>
  <si>
    <t>100% não-executivos</t>
  </si>
  <si>
    <t>42% independentes</t>
  </si>
  <si>
    <t>100% independentes</t>
  </si>
  <si>
    <t>3 comitês</t>
  </si>
  <si>
    <t>4 membros</t>
  </si>
  <si>
    <t>3 membros</t>
  </si>
  <si>
    <t>5 membros</t>
  </si>
  <si>
    <t>* Em 26 de abril de 2022, César Nivaldo Gon foi eleito membro do nosso conselho de Administração para o mandado de um ano. César Nival Gon foi considerado por nós como um conselheiro independente, de acordo com nossas políticas corporativas e critérios de independência atribuídos pela CSA (S&amp;P).</t>
  </si>
  <si>
    <t>1. Considera a data da primeira eleição do membro no Conselho de Administração</t>
  </si>
  <si>
    <t xml:space="preserve">2. Com base nos critérios estabelecidos em nossa política de governança corporativa, nosso Conselho de Administração conta com 5 membros considerados independentes (42%). </t>
  </si>
  <si>
    <t>3. Considerando os critérios estabelecidos no “Corporate Sustainability Assessment” do S&amp;P, 100% dos membros do Conselho de Administração são independentes.</t>
  </si>
  <si>
    <t>4. Diretores independentes: são diretores não executivos que são independentes por satisfazerem pelo menos 4 dos 9 critérios (dos quais pelo menos 2 dos 3 primeiros critérios) listados abaixo:</t>
  </si>
  <si>
    <t>critério 1: The director must not have been employed by the company in an executive capacity within the last year.</t>
  </si>
  <si>
    <t>critério 2: The director must not accept or have a “Family Member who accepts any payments from the company or any parent or subsidiary of the company in excess of $60,000 during the current fiscal year”, other than those permitted by SEC Rule 4200 Definitions, including i) payments arising solely from investments in the company's securities; or ii) payments under non-discretionary charitable contribution matching programs. Payments that do not meet these two criteria are disallowed.</t>
  </si>
  <si>
    <t>critério 3: The director must not be a “Family Member of an individual who is [...] employed by the company or by any parent or subsidiary of the company as an executive officer.”</t>
  </si>
  <si>
    <t>critério 4: The director must not be (and must not be affiliated with a company that is) an adviser or consultant to the company or a member of the company’s senior management.</t>
  </si>
  <si>
    <t>critério 5: The director must not be affiliated with a significant customer or supplier of the company.</t>
  </si>
  <si>
    <t>critério 6: The director must have no personal services contract(s) with the company or a member of the company’s senior management.</t>
  </si>
  <si>
    <t>critério 7: The director must not be affiliated with a not-for-profit entity that receives significant contributions from the company.</t>
  </si>
  <si>
    <t>critério 8: The director must not have been a partner or employee of the company’s outside auditor during the past year.</t>
  </si>
  <si>
    <t>critério 9: The director must not have any other conflict of interest that the board itself determines to mean they cannot be considered independent.</t>
  </si>
  <si>
    <t>5. Considerações adicionais</t>
  </si>
  <si>
    <t>critério 2: Não considera a remuneração dos membros do Conselho da Administração e pagamentos para além dos permitidos pela Regra 4200 da SEC.</t>
  </si>
  <si>
    <t xml:space="preserve">critérios 4, 5 e 7: O termo "afiliado" considera membros do Conselho de Administração com participação societária e/ou que ocupam cago de nível executiva na Companhia </t>
  </si>
  <si>
    <t>critério 9: Para saber informações sobre Conflito de Interesses, acesse o nosso Regimento Interno do Conselho de Administração, no item 9, disponível em: https://www.itau.com.br/relacoes-com-investidores/Download.aspx?Arquivo=w5sLV56r4DUkFZTdK3iVcA==&amp;IdCanal=52MuGxAVGm0eMs/GPF46EA==&amp;linguagem=pt</t>
  </si>
  <si>
    <t>entidades e afiliações</t>
  </si>
  <si>
    <t>nome</t>
  </si>
  <si>
    <t xml:space="preserve">adesão </t>
  </si>
  <si>
    <t>tipo de entidade</t>
  </si>
  <si>
    <t>Federação Brasileira dos Bancos - Febraban</t>
  </si>
  <si>
    <t xml:space="preserve"> representativa</t>
  </si>
  <si>
    <t>Associação de Bancos no Estado do Rio de Janeiro - ABERJ</t>
  </si>
  <si>
    <t xml:space="preserve">Associação dos Bancos no Distrito Federal </t>
  </si>
  <si>
    <t xml:space="preserve"> não representativa</t>
  </si>
  <si>
    <t>Associação Brasileira de Administradoras de Consórcios - ABAC</t>
  </si>
  <si>
    <t>Associação Brasileira do Agronegócio - ABAG</t>
  </si>
  <si>
    <t xml:space="preserve">Carbon Disclosure Project Latin America - CDP </t>
  </si>
  <si>
    <t>Centro Brasileiro de Relações Internacionais - CEBRI</t>
  </si>
  <si>
    <t>Conselho Empresarial Brasileiro para o Desenvolvimento sustentável - CEBDS</t>
  </si>
  <si>
    <t>Pacto Global - UN Global Compact</t>
  </si>
  <si>
    <t>The Equator Principles Association</t>
  </si>
  <si>
    <t>Instituto Ethos de Empresas e Responsabilidade Social</t>
  </si>
  <si>
    <t>Associação Brasileira das Relações Empresa-Cliente  - ABRAREC</t>
  </si>
  <si>
    <t>Federação Nacional de Capitalização - Fenacap</t>
  </si>
  <si>
    <t>Federação Nacional de Previdência Privada e Vida - FENAPREVI</t>
  </si>
  <si>
    <t>Federação Nacional de Saúde Suplementar - FenaSaúde</t>
  </si>
  <si>
    <t>Federação Nacional de Seguros Gerais - FENSEG</t>
  </si>
  <si>
    <t>Associação Brasileira de Comunicação Empresarial - ABERJE</t>
  </si>
  <si>
    <t>Associação Nacional das Corretoras de Valores - ANCORD</t>
  </si>
  <si>
    <t>Programa das Nações Unidas para o Ambiente - UNEP-FI</t>
  </si>
  <si>
    <t xml:space="preserve">Pacto Nacional para Erradicação do Trabalho Escravo </t>
  </si>
  <si>
    <t>Princípios para Investimento Responsável - PRI</t>
  </si>
  <si>
    <t>Associação Nacional das Instituições de Crédito, Financiamento e Investimento - ACREFI</t>
  </si>
  <si>
    <t>Associação Brasileira das Empresas de Leasing  - ABEL</t>
  </si>
  <si>
    <t>Fórum Econômico Mundial - WEF</t>
  </si>
  <si>
    <t>Associação Brasileira das Entidades dos Mercados Financeiro e de Capitais - ANBIMA</t>
  </si>
  <si>
    <t>Associação de Mídia Interativa  - IAB Brasil</t>
  </si>
  <si>
    <t>Associação de Investidores no Mercado de Capitais - AMEC</t>
  </si>
  <si>
    <t>Associação Brasileira das Empresas de Cartões de Crédito e Serviços - ABECS</t>
  </si>
  <si>
    <t>Associação Brasileira das Entidades de Crédito Imobiliário e Poupança - ABECIP</t>
  </si>
  <si>
    <t>Carta Empresarial pelo Direitos Humanos e pela Promoção do Trabalho Decente</t>
  </si>
  <si>
    <t>Contribuição Empresarial para a Promoção da Economia Verde e Inclusiva - RIO+20</t>
  </si>
  <si>
    <t>Princípios para a Sustentabilidade em Seguros - PSI</t>
  </si>
  <si>
    <t>Associação Brasileira de Relações Institucionais e Governamentais - ABRIG</t>
  </si>
  <si>
    <t>Conselho Nacional de Autorregulação Publicitária - CONAR</t>
  </si>
  <si>
    <t>Pacto pelo Esporte</t>
  </si>
  <si>
    <t>Instituto de Estudos de Pesquisa Econômica - IEPE</t>
  </si>
  <si>
    <t>Iniciativa Empresarial pela Igualdade Racial</t>
  </si>
  <si>
    <t>plataforma de articulação entre empresas e instituições</t>
  </si>
  <si>
    <t>Movimento Mulher 360</t>
  </si>
  <si>
    <t>iniciativa empresarial</t>
  </si>
  <si>
    <t>Pacto Empresarial pela Integridade e Contra a Corrupção</t>
  </si>
  <si>
    <t>BayBrazil</t>
  </si>
  <si>
    <t>Lideranças Empresariais Ltda - LIDE</t>
  </si>
  <si>
    <t>Coalizão Empresarial para Equidade Racial e de Gênero</t>
  </si>
  <si>
    <t>espaço de debate e aprimoramento de políticas públicas e práticas empresariais</t>
  </si>
  <si>
    <t>Princípios de Empoderamento Feminino - WEPs</t>
  </si>
  <si>
    <t>grupo de princípios para o meio empresarial</t>
  </si>
  <si>
    <t>Academia Nacional de Seguros e Previdência - ANSP</t>
  </si>
  <si>
    <t>Grupo de Institutos, Fundações e Empresas - GIFE</t>
  </si>
  <si>
    <t>Associação Nacional das Empresas Financeiras das Montadoras - ANEF</t>
  </si>
  <si>
    <t>Associação Brasileira das Companhias Abertas - ABRASCA</t>
  </si>
  <si>
    <t>Fórum de Empresas e Direitos LGBTI+</t>
  </si>
  <si>
    <t>dez compromissos com a promoção dos direitos LGBT+</t>
  </si>
  <si>
    <t>Padrões de Conduta para Empresas - ONU</t>
  </si>
  <si>
    <t>cinco padrões de conduta para apoiar a comunidade empresarial global no enfrentamento à discriminação contra pessoas LGBT+.</t>
  </si>
  <si>
    <t>Comitê Brasileiro da Câmara de Comércio Internacional - ICC Brasil</t>
  </si>
  <si>
    <t>Conselho Empresarial Brasil-China - CEBEC</t>
  </si>
  <si>
    <t>Instituto de Finanças Internacionais - IIF</t>
  </si>
  <si>
    <t>Txai Cidadania e Desenvolvimento Social S/S Ltda.– Fórum de Empresas e Direitos LGBTI+</t>
  </si>
  <si>
    <t>Padrões de Conduta para Empresas com o Público LGBTI+</t>
  </si>
  <si>
    <t>WILL – Women in Leadership in Latin America</t>
  </si>
  <si>
    <t>organização internacional sem fins lucrativos</t>
  </si>
  <si>
    <t xml:space="preserve">Princípios para um Banco Responsável - UNEP FI </t>
  </si>
  <si>
    <t>Carta de Precificação de Carbono no Brasil</t>
  </si>
  <si>
    <t xml:space="preserve">Instituto Rede Brasil do Pacto Global </t>
  </si>
  <si>
    <t>Coalizão Brasil Clima, Florestas e Agricultura</t>
  </si>
  <si>
    <t>Associação Brasileira de Câmbio - ABRACAM</t>
  </si>
  <si>
    <t>Associação de Bancos no Estado de Minas Gerais</t>
  </si>
  <si>
    <t>Conselho de Normas Contábeis de Sustentabilidade - SASB</t>
  </si>
  <si>
    <t xml:space="preserve">Sindicatos Estaduais das Empresas de Seguros Privados, de Resseguros e de Capitalização </t>
  </si>
  <si>
    <t>Associação Women on Board</t>
  </si>
  <si>
    <t>Associação Brasileira de Anunciantes - ABA</t>
  </si>
  <si>
    <t xml:space="preserve">Fundação Centro de Estudos do comércio Exterior - Funcex </t>
  </si>
  <si>
    <t>Mobile Marketing Association - MMA</t>
  </si>
  <si>
    <t>Associação Brasileira dos Comercializadores de Energia</t>
  </si>
  <si>
    <t>Sindicato Nacional Dos Administradores de Consorcio - SINAC</t>
  </si>
  <si>
    <t>Massachusetts Institute of Technology - MIT</t>
  </si>
  <si>
    <t>Latin American Venture Capital Association</t>
  </si>
  <si>
    <t>Associacao Nacional de Pesquisa e Desenvolvimento das Empresas Inovadoras - ANPEDI</t>
  </si>
  <si>
    <t>Instituo de Relações Governamentais - IRELGOV</t>
  </si>
  <si>
    <t>reporte fiscal</t>
  </si>
  <si>
    <t>País</t>
  </si>
  <si>
    <t>Receita 
total</t>
  </si>
  <si>
    <t>Resultado antes do Imposto de Renda e Contribuição Social</t>
  </si>
  <si>
    <t>Imposto de Renda e Contribuição Social  Correntes</t>
  </si>
  <si>
    <t>Imposto de Renda e Contribuição Social  Diferidos</t>
  </si>
  <si>
    <t>Imposto de Renda e Contribuição Social 
(Correntes e Diferidos)</t>
  </si>
  <si>
    <t>Imposto de Renda e Contribuição Social Pagos</t>
  </si>
  <si>
    <t>Total de colaboradores²</t>
  </si>
  <si>
    <t>Brasil¹</t>
  </si>
  <si>
    <t>Colômbia</t>
  </si>
  <si>
    <t>EUA</t>
  </si>
  <si>
    <t>Outros</t>
  </si>
  <si>
    <t>Total</t>
  </si>
  <si>
    <t>1) As agencias localizadas em Cayman e Bahamas são uma extensão da matriz e seus respectivos resultados, assim como ocorrem nas demais entidades destas jurisdições, são tributados no Brasil.</t>
  </si>
  <si>
    <t>2) Os dados relativos aos colaboradores consideram informações de empresas do Grupo Itaú Unibanco, sob gestão ou não do Área de Pessoas. Nota: inclui empregados, aprendizes, estagiários, directores e executivos (excepto o CEO).</t>
  </si>
  <si>
    <t>Produtos de finanças sustentáveis de acordo com as categorias da CSA:</t>
  </si>
  <si>
    <t>Nossos Investimentos Sustentáveis na Itaú Asset Management estão disponíveis em: 
https://www.itau.com.br/download-file/v2/d/42787847-4cf6-4461-94a5-40ed237dca33/a9ede646-6305-3aa1-144a-9a1f902dd7c2?origin=2</t>
  </si>
  <si>
    <t xml:space="preserve">AUC em produtos sustentáveis de investimento de terceiros </t>
  </si>
  <si>
    <t>FoF</t>
  </si>
  <si>
    <t>CNPJ</t>
  </si>
  <si>
    <t>Categoria</t>
  </si>
  <si>
    <t>Patrimônio Líquido 30/12/2022</t>
  </si>
  <si>
    <t>JGP ESG SELEÇÃO FIC AÇÕES</t>
  </si>
  <si>
    <t>38.267.982/0001-55</t>
  </si>
  <si>
    <t>Best-in-Class</t>
  </si>
  <si>
    <t>LYXOR BRIDGEWATER ALLWEATHER SUSTAINABILITY BRL SELEÇÃO INVESTIMENTO NO EXTERIOR FIC MULTIMERCADO</t>
  </si>
  <si>
    <t>41.681.365/0001-06</t>
  </si>
  <si>
    <t>Investimento de Impacto</t>
  </si>
  <si>
    <t>LYXOR BRIDGEWATER ALLWEATHER SUSTAINABILITY USD SELEÇÃO INVESTIMENTO NO EXTERIOR FIC MULTIMERCADO</t>
  </si>
  <si>
    <t>41.681.331/0001-11</t>
  </si>
  <si>
    <t>Total de AUC dos produtos sustentáveis  de investimento do FoF</t>
  </si>
  <si>
    <t>Fonte: Quantum</t>
  </si>
  <si>
    <t>Private</t>
  </si>
  <si>
    <t>Títulos Privados Onshore (Debentures, CRI, CRA, LCI e LCA)</t>
  </si>
  <si>
    <t>Investimentos Offshore (Renda Variável e Renda Fixa Offshore)</t>
  </si>
  <si>
    <t>Total de AUC de produtos sustentáveis de investimento do Private</t>
  </si>
  <si>
    <t>Fonte: Itaú Unibanco</t>
  </si>
  <si>
    <t xml:space="preserve">Total de AUC sustentável em investimento de terceiros </t>
  </si>
  <si>
    <t xml:space="preserve">Total de AUC em investimento de terceiros </t>
  </si>
  <si>
    <t xml:space="preserve">Percentual de AUC sustentável </t>
  </si>
  <si>
    <t>IBBA - Operações de empréstimo ESG</t>
  </si>
  <si>
    <t>Empréstimo 30/12/2022</t>
  </si>
  <si>
    <t>Estruturação de operações de empréstimos ESG, tanto onshore quanto offshore, seguindo as diretrizes da Loan Market Association (LMA) e as melhores práticas de mercado, o que inclui operações com classificação verde, social ou sustentável (selo ESG). As operações de crédito do Itaú Unibanco podem ser estruturadas com base em diferentes produtos financeiros, como capital de giro, risco do devedor, produtos em moeda estrangeira, como Nota de Crédito à Exportação (NCE) ou Pré-Pagamento de Exportação (PPE), empréstimos (Empréstimo 4131), entre outros. Esses produtos seguem seus respectivos regulamentos, bem como os requisitos, critérios e diretrizes ESG relevantes. Assim, para o ano de 2022, foram contabilizadas 6 operações de crédito com critérios ESG, sendo 3 Empréstimos Verdes e 3 Empréstimos Vinculados à Sustentabilidade</t>
  </si>
  <si>
    <t>Empréstimos Verdes</t>
  </si>
  <si>
    <t>Empréstimos Vinculados à Sustentabilidade</t>
  </si>
  <si>
    <t>Total de empréstimos corporativos sustentáveis</t>
  </si>
  <si>
    <t>Total de empréstimos corporativos</t>
  </si>
  <si>
    <t>Percentual de empréstimos corporativos sustentáveis</t>
  </si>
  <si>
    <t>Financiamento ESG ao consumidor</t>
  </si>
  <si>
    <t>Empréstimo</t>
  </si>
  <si>
    <r>
      <t xml:space="preserve">Financiamento de veículos elétricos e híbridos para pessoas físicas </t>
    </r>
    <r>
      <rPr>
        <i/>
        <sz val="7"/>
        <color rgb="FF000000"/>
        <rFont val="Itau Display"/>
        <family val="2"/>
      </rPr>
      <t>(1)</t>
    </r>
  </si>
  <si>
    <t>Empréstimos sustentáveis</t>
  </si>
  <si>
    <t>Financiamento de painéis solares para pessoas físicas</t>
  </si>
  <si>
    <t>Total de empréstimos pessoais sustentáveis</t>
  </si>
  <si>
    <t>Valor total dos empréstimos pessoais e hipotecários</t>
  </si>
  <si>
    <t>Porcentagem de empréstimos pessoais sustentáveis</t>
  </si>
  <si>
    <t xml:space="preserve">0.156% </t>
  </si>
  <si>
    <t>(1) A carteira considera valores até setembro de 2022.</t>
  </si>
  <si>
    <t>Produtos e serviços de consultoria sustentável</t>
  </si>
  <si>
    <t>Operações 30/12/2022</t>
  </si>
  <si>
    <t>Notas Promissórias (NP), Debêntures Incentivadas amparadas pela Lei Federal nº 12.431/11 e Debêntures simples</t>
  </si>
  <si>
    <t>Subscrição renda fixa de títulos verdes</t>
  </si>
  <si>
    <t>Subscrição de renda fixa de títulos sociais</t>
  </si>
  <si>
    <t>Subscrição de renda fixa de títulos sustentáve</t>
  </si>
  <si>
    <t>Subscrição de renda fixa de títulos vinculados à sustentabilidade</t>
  </si>
  <si>
    <t>Certificados de Recebíveis do Agronegócio (CRA), Certificados de Recebíveis Imobiliários (CRI) e Fundos de Investimento em Direitos Creditórios (FIDC)</t>
  </si>
  <si>
    <t>Securitização sustentável</t>
  </si>
  <si>
    <t>Total de renda fixa sustentável subscrita e securitização emitida</t>
  </si>
  <si>
    <r>
      <t xml:space="preserve">Total de renda fixa subscrita e securitização emitida </t>
    </r>
    <r>
      <rPr>
        <b/>
        <i/>
        <sz val="7"/>
        <color theme="1"/>
        <rFont val="Itau Display"/>
        <family val="2"/>
      </rPr>
      <t>(2)</t>
    </r>
  </si>
  <si>
    <t>Porcentagem de renda fixa subscrita e securitização sustentáveis emitidas</t>
  </si>
  <si>
    <t>(2)</t>
  </si>
  <si>
    <t>Fonte: Total de renda fixa subscrita e securitização emitida</t>
  </si>
  <si>
    <t>ANBIMA (https://www.anbima.com.br/pt_br/informar/estatisticas/mercado-de-capitais/mercado-de-capitais.html)</t>
  </si>
  <si>
    <t>DEALOGIC (https://dealogic.com/)</t>
  </si>
  <si>
    <t>número de clientes e transações / contratos para microempreendedores</t>
  </si>
  <si>
    <t>205.400</t>
  </si>
  <si>
    <t>791.500</t>
  </si>
  <si>
    <t>total de mulheres em cargos de gestão em áreas geradoras de receita (comercial e operacional)</t>
  </si>
  <si>
    <t>4.545</t>
  </si>
  <si>
    <t>4.521</t>
  </si>
  <si>
    <t>vagas preenchidas internamente</t>
  </si>
  <si>
    <t>vagas preenchidas com Sistema de Vagas Internas e Transferências Internas elegíveis</t>
  </si>
  <si>
    <t>59,3%</t>
  </si>
  <si>
    <t>Programa de desenvolvimento de funcionários: Modelo de operação em nuvem</t>
  </si>
  <si>
    <t>122.033</t>
  </si>
  <si>
    <t>158.720</t>
  </si>
  <si>
    <t>1.877</t>
  </si>
  <si>
    <t>1.950.000</t>
  </si>
  <si>
    <t>140.000</t>
  </si>
  <si>
    <t>2.360</t>
  </si>
  <si>
    <t>5.000</t>
  </si>
  <si>
    <t>investimento</t>
  </si>
  <si>
    <t>carga de trabalho total</t>
  </si>
  <si>
    <t>cursos concluídos</t>
  </si>
  <si>
    <t>colaboradores afetados (tutoria, cursos de e-learning, alavancagem de conhecimentos para certificação oficial)</t>
  </si>
  <si>
    <t>certificados</t>
  </si>
  <si>
    <t>Programa de desenvolvimento de funcionários: Jornada de Desenvolvimento de Liderança de Topo para a Transformação Cultural</t>
  </si>
  <si>
    <t>número de clientes mulheres com operações de crédito/empréstimos</t>
  </si>
  <si>
    <t>número de transacções/contratos de clientes mulheres com operações de crédito/empréstimos</t>
  </si>
  <si>
    <t>Contratos activos do iti no ano</t>
  </si>
  <si>
    <t>novos clientes que entraram no iti durante o ano</t>
  </si>
  <si>
    <t>alterações efetuadas (melhorias) nos nossos produtos tecnológicos</t>
  </si>
  <si>
    <t>total de diretores treinados</t>
  </si>
  <si>
    <t>total de Superintendentes treinados</t>
  </si>
  <si>
    <t>total de colaboradores treinados</t>
  </si>
  <si>
    <t>NPS do treinamento de superintendentes</t>
  </si>
  <si>
    <t>NPS do treinamento de diretores</t>
  </si>
  <si>
    <t>R$ mil</t>
  </si>
  <si>
    <t>apoio ao sistema tributário brasileiro</t>
  </si>
  <si>
    <t>number</t>
  </si>
  <si>
    <t>metric</t>
  </si>
  <si>
    <t>casos de infracções relacionadas a conflitos de interesses</t>
  </si>
  <si>
    <t>Investigação interna/Compliance</t>
  </si>
  <si>
    <t>casos de infracções relacionadas a insider trading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</si>
</sst>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8" formatCode="&quot;R$&quot;\ #,##0.00;[Red]\-&quot;R$&quot;\ #,##0.00"/>
    <numFmt numFmtId="41" formatCode="_-* #,##0_-;\-* #,##0_-;_-* &quot;-&quot;_-;_-@_-"/>
    <numFmt numFmtId="43" formatCode="_-* #,##0.00_-;\-* #,##0.00_-;_-* &quot;-&quot;??_-;_-@_-"/>
    <numFmt numFmtId="164" formatCode="_(* #,##0_);_(* \(#,##0\);_(* &quot;-&quot;_);_(@_)"/>
    <numFmt numFmtId="165" formatCode="_(&quot;R$&quot;\ * #,##0.00_);_(&quot;R$&quot;\ * \(#,##0.00\);_(&quot;R$&quot;\ * &quot;-&quot;??_);_(@_)"/>
    <numFmt numFmtId="166" formatCode="_(* #,##0.00_);_(* \(#,##0.00\);_(* &quot;-&quot;??_);_(@_)"/>
    <numFmt numFmtId="167" formatCode="_-* #,##0.00\ _€_-;\-* #,##0.00\ _€_-;_-* &quot;-&quot;??\ _€_-;_-@_-"/>
    <numFmt numFmtId="168" formatCode="0.0%"/>
    <numFmt numFmtId="169" formatCode="#,##0.0"/>
    <numFmt numFmtId="170" formatCode="_-* #,##0_-;\-* #,##0_-;_-* &quot;-&quot;??_-;_-@_-"/>
    <numFmt numFmtId="171" formatCode="_-* #,##0.0_-;\-* #,##0.0_-;_-* &quot;-&quot;??_-;_-@_-"/>
    <numFmt numFmtId="172" formatCode="0.0"/>
    <numFmt numFmtId="173" formatCode="_-* #,##0.00_-;\-* #,##0.00_-;_-* &quot;-&quot;_-;_-@_-"/>
    <numFmt numFmtId="174" formatCode="_(* #,##0.0_);_(* \(#,##0.0\);_(* &quot;-&quot;??_);_(@_)"/>
    <numFmt numFmtId="175" formatCode="&quot;R$&quot;\ #,##0.00"/>
    <numFmt numFmtId="176" formatCode="0.000%"/>
    <numFmt numFmtId="177" formatCode="_-* #,##0.000_-;\-* #,##0.000_-;_-* &quot;-&quot;??_-;_-@_-"/>
    <numFmt numFmtId="178" formatCode="0.000_ ;\-0.000\ "/>
  </numFmts>
  <fonts count="98" x14ac:knownFonts="1">
    <font>
      <sz val="11"/>
      <color theme="1"/>
      <name val="Calibri"/>
      <family val="2"/>
      <scheme val="minor"/>
    </font>
    <font>
      <sz val="11"/>
      <color theme="1"/>
      <name val="Calibri"/>
      <family val="2"/>
      <scheme val="minor"/>
    </font>
    <font>
      <sz val="10"/>
      <name val="Arial"/>
      <family val="2"/>
    </font>
    <font>
      <b/>
      <sz val="11"/>
      <color rgb="FFFFFFFF"/>
      <name val="Itau Display XBold"/>
      <family val="2"/>
    </font>
    <font>
      <sz val="11"/>
      <color theme="1"/>
      <name val="Itau Display XBold"/>
      <family val="2"/>
    </font>
    <font>
      <sz val="11"/>
      <color theme="1"/>
      <name val="Itau Display"/>
      <family val="2"/>
    </font>
    <font>
      <sz val="10"/>
      <name val="Itau Text"/>
      <family val="2"/>
    </font>
    <font>
      <sz val="11"/>
      <color theme="1"/>
      <name val="Itau Text"/>
      <family val="2"/>
    </font>
    <font>
      <sz val="11"/>
      <color theme="0"/>
      <name val="Itau Display"/>
      <family val="2"/>
    </font>
    <font>
      <b/>
      <sz val="11"/>
      <name val="Itau Display XBold"/>
      <family val="2"/>
    </font>
    <font>
      <sz val="11"/>
      <name val="Itau Display"/>
      <family val="2"/>
    </font>
    <font>
      <b/>
      <sz val="10"/>
      <name val="Itau Text"/>
      <family val="2"/>
    </font>
    <font>
      <sz val="10"/>
      <color theme="1"/>
      <name val="Itau Text"/>
      <family val="2"/>
    </font>
    <font>
      <b/>
      <sz val="11"/>
      <name val="Itau Text"/>
      <family val="2"/>
    </font>
    <font>
      <sz val="11"/>
      <name val="Itau Text"/>
      <family val="2"/>
    </font>
    <font>
      <sz val="9"/>
      <name val="Itau Text"/>
      <family val="2"/>
    </font>
    <font>
      <sz val="2"/>
      <color theme="0"/>
      <name val="Itau Text"/>
      <family val="2"/>
    </font>
    <font>
      <sz val="11"/>
      <name val="Itau Display"/>
      <family val="2"/>
    </font>
    <font>
      <sz val="9"/>
      <name val="Itau Display"/>
      <family val="2"/>
    </font>
    <font>
      <sz val="14"/>
      <color rgb="FF0070C0"/>
      <name val="Itau Text XBold"/>
      <family val="2"/>
    </font>
    <font>
      <sz val="10"/>
      <color rgb="FF00B050"/>
      <name val="Itau Text"/>
      <family val="2"/>
    </font>
    <font>
      <sz val="10"/>
      <color theme="0" tint="-0.249977111117893"/>
      <name val="Itau Text"/>
      <family val="2"/>
    </font>
    <font>
      <b/>
      <sz val="10"/>
      <color rgb="FFFF6600"/>
      <name val="Itau Text"/>
      <family val="2"/>
    </font>
    <font>
      <sz val="10"/>
      <name val="Itau Display"/>
      <family val="2"/>
    </font>
    <font>
      <sz val="10"/>
      <color theme="1"/>
      <name val="Itau Display"/>
      <family val="2"/>
    </font>
    <font>
      <b/>
      <sz val="10"/>
      <color rgb="FFFF6600"/>
      <name val="Itau Display"/>
      <family val="2"/>
    </font>
    <font>
      <b/>
      <sz val="10"/>
      <name val="Itau Display"/>
      <family val="2"/>
    </font>
    <font>
      <b/>
      <sz val="10.5"/>
      <name val="Itau Text"/>
      <family val="2"/>
    </font>
    <font>
      <sz val="10"/>
      <name val="Itau Display Light"/>
      <family val="2"/>
    </font>
    <font>
      <sz val="10.5"/>
      <color theme="0"/>
      <name val="Itau Text"/>
      <family val="2"/>
    </font>
    <font>
      <sz val="12"/>
      <name val="Itau Text XBold"/>
      <family val="2"/>
    </font>
    <font>
      <b/>
      <sz val="10.5"/>
      <name val="Itau Display XBold"/>
      <family val="2"/>
    </font>
    <font>
      <b/>
      <sz val="10.5"/>
      <color theme="0"/>
      <name val="Itau Text XBold"/>
      <family val="2"/>
    </font>
    <font>
      <sz val="18"/>
      <color theme="5"/>
      <name val="Itau Display XBold"/>
      <family val="2"/>
    </font>
    <font>
      <b/>
      <sz val="10"/>
      <color theme="1"/>
      <name val="Itau Display"/>
      <family val="2"/>
    </font>
    <font>
      <b/>
      <sz val="10"/>
      <color theme="5"/>
      <name val="Itau Display"/>
      <family val="2"/>
    </font>
    <font>
      <b/>
      <sz val="9"/>
      <name val="Itau Text"/>
      <family val="2"/>
    </font>
    <font>
      <sz val="10"/>
      <color rgb="FFFF0000"/>
      <name val="Itau Display"/>
      <family val="2"/>
    </font>
    <font>
      <sz val="10"/>
      <color rgb="FF00B050"/>
      <name val="Itau Display"/>
      <family val="2"/>
    </font>
    <font>
      <b/>
      <sz val="9"/>
      <color theme="0"/>
      <name val="Itau Text XBold"/>
      <family val="2"/>
    </font>
    <font>
      <sz val="9"/>
      <name val="Itau Display Light"/>
      <family val="2"/>
    </font>
    <font>
      <sz val="9"/>
      <color rgb="FF00B050"/>
      <name val="Itau Display Light"/>
      <family val="2"/>
    </font>
    <font>
      <sz val="8"/>
      <name val="Itau Display Light"/>
      <family val="2"/>
    </font>
    <font>
      <b/>
      <sz val="9"/>
      <name val="Itau Display Light"/>
      <family val="2"/>
    </font>
    <font>
      <sz val="9"/>
      <color rgb="FF0070C0"/>
      <name val="Itau Display Light"/>
      <family val="2"/>
    </font>
    <font>
      <sz val="9"/>
      <color theme="1"/>
      <name val="Itau Display Light"/>
      <family val="2"/>
    </font>
    <font>
      <sz val="11"/>
      <color rgb="FFFF0000"/>
      <name val="Itau Display"/>
      <family val="2"/>
    </font>
    <font>
      <sz val="11"/>
      <name val="Itau Display"/>
      <family val="2"/>
    </font>
    <font>
      <sz val="11"/>
      <name val="Itau Text"/>
      <family val="2"/>
    </font>
    <font>
      <b/>
      <sz val="10.5"/>
      <name val="Itau Text"/>
      <family val="2"/>
    </font>
    <font>
      <sz val="10"/>
      <name val="Itau Display"/>
      <family val="2"/>
    </font>
    <font>
      <sz val="10"/>
      <name val="Itau Text"/>
      <family val="2"/>
    </font>
    <font>
      <b/>
      <sz val="11"/>
      <name val="Itau Text"/>
      <family val="2"/>
    </font>
    <font>
      <b/>
      <sz val="10"/>
      <name val="Itau Display"/>
      <family val="2"/>
    </font>
    <font>
      <sz val="11"/>
      <color rgb="FFFF0000"/>
      <name val="Itau Text"/>
      <family val="2"/>
    </font>
    <font>
      <sz val="11"/>
      <color theme="1"/>
      <name val="Itau Text"/>
      <family val="2"/>
    </font>
    <font>
      <sz val="10"/>
      <name val="Itau Display Light"/>
      <family val="2"/>
    </font>
    <font>
      <sz val="11"/>
      <name val="Itau Display XBold"/>
      <family val="2"/>
    </font>
    <font>
      <sz val="9"/>
      <name val="Itau Display"/>
      <family val="2"/>
    </font>
    <font>
      <sz val="9"/>
      <name val="Itau Display XBold"/>
      <family val="2"/>
    </font>
    <font>
      <sz val="9"/>
      <color theme="0"/>
      <name val="Itau Display"/>
      <family val="2"/>
    </font>
    <font>
      <sz val="10"/>
      <name val="Itau Display XBold"/>
      <family val="2"/>
    </font>
    <font>
      <sz val="14"/>
      <color rgb="FFFF6600"/>
      <name val="Itau Display XBold"/>
      <family val="2"/>
    </font>
    <font>
      <b/>
      <sz val="9"/>
      <name val="Itau Display XBold"/>
      <family val="2"/>
    </font>
    <font>
      <b/>
      <sz val="10.5"/>
      <color theme="0"/>
      <name val="Itau Display XBold"/>
      <family val="2"/>
    </font>
    <font>
      <sz val="10"/>
      <color theme="0"/>
      <name val="Itau Display"/>
      <family val="2"/>
    </font>
    <font>
      <b/>
      <sz val="10"/>
      <color theme="0"/>
      <name val="Itau Display"/>
      <family val="2"/>
    </font>
    <font>
      <sz val="10"/>
      <color theme="0"/>
      <name val="Itau Text"/>
      <family val="2"/>
    </font>
    <font>
      <b/>
      <sz val="11"/>
      <color theme="0"/>
      <name val="Itau Text XBold"/>
      <family val="2"/>
    </font>
    <font>
      <b/>
      <sz val="11"/>
      <color theme="0"/>
      <name val="Itau Display XBold"/>
      <family val="2"/>
    </font>
    <font>
      <sz val="10"/>
      <color theme="0"/>
      <name val="Itau Display Light"/>
      <family val="2"/>
    </font>
    <font>
      <sz val="2"/>
      <color theme="0"/>
      <name val="Itau Display"/>
      <family val="2"/>
    </font>
    <font>
      <b/>
      <sz val="2"/>
      <color theme="0"/>
      <name val="Itau Text"/>
      <family val="2"/>
    </font>
    <font>
      <sz val="10"/>
      <color theme="5"/>
      <name val="Itau Display"/>
      <family val="2"/>
    </font>
    <font>
      <sz val="8"/>
      <name val="Itau Display"/>
      <family val="2"/>
    </font>
    <font>
      <sz val="16"/>
      <name val="Itau Display XBold"/>
      <family val="2"/>
    </font>
    <font>
      <sz val="8"/>
      <name val="Itau Text"/>
      <family val="2"/>
    </font>
    <font>
      <sz val="10"/>
      <color theme="9"/>
      <name val="Itau Display"/>
      <family val="2"/>
    </font>
    <font>
      <sz val="11"/>
      <color theme="0"/>
      <name val="Itau Display XBold"/>
      <family val="2"/>
    </font>
    <font>
      <sz val="10"/>
      <color theme="9"/>
      <name val="Itau Text"/>
      <family val="2"/>
    </font>
    <font>
      <b/>
      <sz val="10"/>
      <color theme="9"/>
      <name val="Itau Text"/>
      <family val="2"/>
    </font>
    <font>
      <b/>
      <sz val="10"/>
      <color theme="9"/>
      <name val="Itau Display"/>
      <family val="2"/>
    </font>
    <font>
      <sz val="11"/>
      <color theme="9"/>
      <name val="Itau Text"/>
      <family val="2"/>
    </font>
    <font>
      <sz val="12"/>
      <color theme="5"/>
      <name val="Itau Text XBold"/>
      <family val="2"/>
    </font>
    <font>
      <b/>
      <sz val="18"/>
      <color theme="1"/>
      <name val="Itau Display"/>
      <family val="2"/>
    </font>
    <font>
      <i/>
      <sz val="10"/>
      <name val="Itau Display"/>
      <family val="2"/>
    </font>
    <font>
      <b/>
      <sz val="10"/>
      <color rgb="FF000000"/>
      <name val="Itau Display"/>
      <family val="2"/>
    </font>
    <font>
      <b/>
      <sz val="10"/>
      <color theme="1"/>
      <name val="Arial"/>
      <family val="2"/>
    </font>
    <font>
      <strike/>
      <sz val="10"/>
      <color theme="1"/>
      <name val="Itau Display"/>
      <family val="2"/>
    </font>
    <font>
      <b/>
      <sz val="10"/>
      <color rgb="FFFF0000"/>
      <name val="Itau Display"/>
      <family val="2"/>
    </font>
    <font>
      <sz val="10"/>
      <color rgb="FFDD1C00"/>
      <name val="Itau Display"/>
      <family val="2"/>
    </font>
    <font>
      <sz val="10"/>
      <color rgb="FF000000"/>
      <name val="Itau Display"/>
      <family val="2"/>
    </font>
    <font>
      <i/>
      <sz val="7"/>
      <color rgb="FF000000"/>
      <name val="Itau Display"/>
      <family val="2"/>
    </font>
    <font>
      <i/>
      <sz val="9"/>
      <color theme="1"/>
      <name val="Itau Display"/>
      <family val="2"/>
    </font>
    <font>
      <b/>
      <i/>
      <sz val="7"/>
      <color theme="1"/>
      <name val="Itau Display"/>
      <family val="2"/>
    </font>
    <font>
      <sz val="9"/>
      <color theme="1"/>
      <name val="Itau Display"/>
      <family val="2"/>
    </font>
    <font>
      <i/>
      <sz val="9"/>
      <name val="Itau Display"/>
      <family val="2"/>
    </font>
    <font>
      <i/>
      <sz val="10"/>
      <color theme="1"/>
      <name val="Itau Display"/>
      <family val="2"/>
    </font>
  </fonts>
  <fills count="7">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bgColor indexed="64"/>
      </patternFill>
    </fill>
  </fills>
  <borders count="191">
    <border>
      <left/>
      <right/>
      <top/>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style="thin">
        <color theme="0" tint="-0.14990691854609822"/>
      </left>
      <right style="thin">
        <color theme="0" tint="-0.14990691854609822"/>
      </right>
      <top/>
      <bottom style="thin">
        <color theme="0" tint="-0.14990691854609822"/>
      </bottom>
      <diagonal/>
    </border>
    <border>
      <left style="thin">
        <color theme="0" tint="-0.14990691854609822"/>
      </left>
      <right style="thin">
        <color theme="0" tint="-0.14990691854609822"/>
      </right>
      <top/>
      <bottom/>
      <diagonal/>
    </border>
    <border>
      <left style="thin">
        <color theme="0" tint="-0.14990691854609822"/>
      </left>
      <right/>
      <top/>
      <bottom/>
      <diagonal/>
    </border>
    <border>
      <left style="thin">
        <color theme="0" tint="-0.1498764000366222"/>
      </left>
      <right style="thin">
        <color theme="0" tint="-0.1498764000366222"/>
      </right>
      <top style="thin">
        <color theme="0" tint="-0.1498764000366222"/>
      </top>
      <bottom style="thin">
        <color theme="0" tint="-0.1498764000366222"/>
      </bottom>
      <diagonal/>
    </border>
    <border>
      <left style="thin">
        <color theme="0" tint="-0.1498764000366222"/>
      </left>
      <right style="thin">
        <color theme="0" tint="-0.1498764000366222"/>
      </right>
      <top/>
      <bottom style="thin">
        <color theme="0" tint="-0.1498764000366222"/>
      </bottom>
      <diagonal/>
    </border>
    <border>
      <left style="thin">
        <color theme="0" tint="-0.14990691854609822"/>
      </left>
      <right style="thin">
        <color theme="0" tint="-0.1498764000366222"/>
      </right>
      <top style="thin">
        <color theme="0" tint="-0.1498764000366222"/>
      </top>
      <bottom style="thin">
        <color theme="0" tint="-0.1498764000366222"/>
      </bottom>
      <diagonal/>
    </border>
    <border>
      <left style="thin">
        <color theme="0" tint="-0.1498764000366222"/>
      </left>
      <right/>
      <top style="thin">
        <color theme="0" tint="-0.1498764000366222"/>
      </top>
      <bottom style="thin">
        <color theme="0" tint="-0.1498764000366222"/>
      </bottom>
      <diagonal/>
    </border>
    <border>
      <left style="thin">
        <color theme="0" tint="-0.1498764000366222"/>
      </left>
      <right/>
      <top/>
      <bottom style="thin">
        <color theme="0" tint="-0.1498764000366222"/>
      </bottom>
      <diagonal/>
    </border>
    <border>
      <left style="thin">
        <color theme="0" tint="-0.1498764000366222"/>
      </left>
      <right style="thin">
        <color theme="0" tint="-0.1498764000366222"/>
      </right>
      <top/>
      <bottom/>
      <diagonal/>
    </border>
    <border>
      <left style="thin">
        <color theme="0" tint="-0.1498764000366222"/>
      </left>
      <right style="thin">
        <color theme="0" tint="-0.1498764000366222"/>
      </right>
      <top style="thin">
        <color theme="0" tint="-0.1498764000366222"/>
      </top>
      <bottom/>
      <diagonal/>
    </border>
    <border>
      <left style="thin">
        <color theme="0" tint="-0.1498764000366222"/>
      </left>
      <right/>
      <top style="thin">
        <color theme="0" tint="-0.1498764000366222"/>
      </top>
      <bottom/>
      <diagonal/>
    </border>
    <border>
      <left style="thin">
        <color theme="0" tint="-0.1498764000366222"/>
      </left>
      <right style="thin">
        <color theme="0" tint="-0.1498458815271462"/>
      </right>
      <top style="thin">
        <color theme="0" tint="-0.1498764000366222"/>
      </top>
      <bottom style="thin">
        <color theme="0" tint="-0.1498458815271462"/>
      </bottom>
      <diagonal/>
    </border>
    <border>
      <left style="thin">
        <color theme="0" tint="-0.1498458815271462"/>
      </left>
      <right style="thin">
        <color theme="0" tint="-0.1498458815271462"/>
      </right>
      <top style="thin">
        <color theme="0" tint="-0.1498764000366222"/>
      </top>
      <bottom style="thin">
        <color theme="0" tint="-0.1498458815271462"/>
      </bottom>
      <diagonal/>
    </border>
    <border>
      <left style="thin">
        <color theme="0" tint="-0.1498764000366222"/>
      </left>
      <right/>
      <top/>
      <bottom/>
      <diagonal/>
    </border>
    <border>
      <left style="thin">
        <color theme="0" tint="-0.1498458815271462"/>
      </left>
      <right style="thin">
        <color theme="0" tint="-0.1498458815271462"/>
      </right>
      <top style="thin">
        <color theme="0" tint="-0.1498458815271462"/>
      </top>
      <bottom style="thin">
        <color theme="0" tint="-0.149845881527146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top style="thin">
        <color theme="0" tint="-0.1498764000366222"/>
      </top>
      <bottom style="thin">
        <color theme="0" tint="-0.1498764000366222"/>
      </bottom>
      <diagonal/>
    </border>
    <border>
      <left style="thin">
        <color theme="0" tint="-0.14990691854609822"/>
      </left>
      <right style="thin">
        <color theme="0" tint="-0.14990691854609822"/>
      </right>
      <top style="thin">
        <color theme="0" tint="-0.14990691854609822"/>
      </top>
      <bottom/>
      <diagonal/>
    </border>
    <border>
      <left style="thin">
        <color theme="0" tint="-0.1498764000366222"/>
      </left>
      <right style="thin">
        <color theme="0" tint="-0.1498764000366222"/>
      </right>
      <top/>
      <bottom style="thin">
        <color theme="0" tint="-0.14990691854609822"/>
      </bottom>
      <diagonal/>
    </border>
    <border>
      <left style="thin">
        <color theme="0" tint="-0.1498764000366222"/>
      </left>
      <right style="thin">
        <color theme="0" tint="-0.14990691854609822"/>
      </right>
      <top/>
      <bottom/>
      <diagonal/>
    </border>
    <border>
      <left style="thin">
        <color theme="0" tint="-0.1498458815271462"/>
      </left>
      <right/>
      <top style="thin">
        <color theme="0" tint="-0.1498458815271462"/>
      </top>
      <bottom style="thin">
        <color theme="0" tint="-0.1498458815271462"/>
      </bottom>
      <diagonal/>
    </border>
    <border>
      <left style="thin">
        <color theme="0" tint="-0.1498764000366222"/>
      </left>
      <right style="thin">
        <color theme="0" tint="-0.14990691854609822"/>
      </right>
      <top/>
      <bottom style="thin">
        <color theme="0" tint="-0.1498764000366222"/>
      </bottom>
      <diagonal/>
    </border>
    <border>
      <left style="thin">
        <color theme="0" tint="-0.14996795556505021"/>
      </left>
      <right/>
      <top/>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top style="thin">
        <color theme="0" tint="-0.14993743705557422"/>
      </top>
      <bottom style="thin">
        <color theme="0" tint="-0.14993743705557422"/>
      </bottom>
      <diagonal/>
    </border>
    <border>
      <left style="thin">
        <color theme="0" tint="-0.14990691854609822"/>
      </left>
      <right style="thin">
        <color theme="0" tint="-0.14990691854609822"/>
      </right>
      <top/>
      <bottom style="thin">
        <color theme="0" tint="-0.14996795556505021"/>
      </bottom>
      <diagonal/>
    </border>
    <border>
      <left style="thin">
        <color theme="0" tint="-0.1498764000366222"/>
      </left>
      <right style="thin">
        <color theme="0" tint="-0.1498764000366222"/>
      </right>
      <top/>
      <bottom style="thin">
        <color theme="0" tint="-0.14996795556505021"/>
      </bottom>
      <diagonal/>
    </border>
    <border>
      <left style="thin">
        <color theme="0" tint="-0.1498764000366222"/>
      </left>
      <right/>
      <top/>
      <bottom style="thin">
        <color theme="0" tint="-0.14996795556505021"/>
      </bottom>
      <diagonal/>
    </border>
    <border>
      <left style="thin">
        <color theme="0" tint="-0.1498764000366222"/>
      </left>
      <right/>
      <top style="thin">
        <color theme="0" tint="-0.14996795556505021"/>
      </top>
      <bottom style="thin">
        <color theme="0" tint="-0.1498764000366222"/>
      </bottom>
      <diagonal/>
    </border>
    <border>
      <left style="thin">
        <color theme="2" tint="-9.9978637043366805E-2"/>
      </left>
      <right/>
      <top style="thin">
        <color theme="2" tint="-9.9978637043366805E-2"/>
      </top>
      <bottom style="thin">
        <color theme="2" tint="-9.9978637043366805E-2"/>
      </bottom>
      <diagonal/>
    </border>
    <border>
      <left style="thin">
        <color theme="2" tint="-9.9978637043366805E-2"/>
      </left>
      <right style="thin">
        <color theme="2" tint="-9.9978637043366805E-2"/>
      </right>
      <top/>
      <bottom style="thin">
        <color theme="2" tint="-9.9978637043366805E-2"/>
      </bottom>
      <diagonal/>
    </border>
    <border>
      <left style="thin">
        <color theme="2" tint="-9.9978637043366805E-2"/>
      </left>
      <right/>
      <top/>
      <bottom style="thin">
        <color theme="2" tint="-9.9978637043366805E-2"/>
      </bottom>
      <diagonal/>
    </border>
    <border>
      <left style="thin">
        <color theme="0" tint="-0.1498458815271462"/>
      </left>
      <right style="thin">
        <color theme="0" tint="-0.1498458815271462"/>
      </right>
      <top/>
      <bottom style="thin">
        <color theme="0" tint="-0.1498458815271462"/>
      </bottom>
      <diagonal/>
    </border>
    <border>
      <left style="thin">
        <color theme="0" tint="-0.1498458815271462"/>
      </left>
      <right/>
      <top/>
      <bottom style="thin">
        <color theme="0" tint="-0.1498458815271462"/>
      </bottom>
      <diagonal/>
    </border>
    <border>
      <left style="thin">
        <color theme="0" tint="-0.14990691854609822"/>
      </left>
      <right style="thin">
        <color theme="0" tint="-0.14990691854609822"/>
      </right>
      <top/>
      <bottom style="thin">
        <color theme="0" tint="-0.1498764000366222"/>
      </bottom>
      <diagonal/>
    </border>
    <border>
      <left style="thin">
        <color theme="0" tint="-0.1498458815271462"/>
      </left>
      <right/>
      <top/>
      <bottom/>
      <diagonal/>
    </border>
    <border>
      <left style="thin">
        <color theme="0" tint="-0.1498764000366222"/>
      </left>
      <right/>
      <top style="thin">
        <color theme="0" tint="-0.1498458815271462"/>
      </top>
      <bottom style="thin">
        <color theme="0" tint="-0.1498458815271462"/>
      </bottom>
      <diagonal/>
    </border>
    <border>
      <left style="thin">
        <color theme="0" tint="-0.14990691854609822"/>
      </left>
      <right style="thin">
        <color theme="0" tint="-0.14990691854609822"/>
      </right>
      <top style="thin">
        <color theme="0" tint="-0.1498764000366222"/>
      </top>
      <bottom style="thin">
        <color theme="0" tint="-0.14990691854609822"/>
      </bottom>
      <diagonal/>
    </border>
    <border>
      <left style="thin">
        <color theme="0" tint="-0.1498764000366222"/>
      </left>
      <right/>
      <top style="thin">
        <color theme="0" tint="-0.1498764000366222"/>
      </top>
      <bottom style="thin">
        <color theme="0" tint="-0.14996795556505021"/>
      </bottom>
      <diagonal/>
    </border>
    <border>
      <left style="thin">
        <color theme="0" tint="-0.1498764000366222"/>
      </left>
      <right style="thin">
        <color theme="0" tint="-0.14990691854609822"/>
      </right>
      <top style="thin">
        <color theme="0" tint="-0.1498764000366222"/>
      </top>
      <bottom style="thin">
        <color theme="0" tint="-0.14996795556505021"/>
      </bottom>
      <diagonal/>
    </border>
    <border>
      <left style="thin">
        <color theme="0" tint="-0.14990691854609822"/>
      </left>
      <right style="thin">
        <color theme="0" tint="-0.14990691854609822"/>
      </right>
      <top style="thin">
        <color theme="0" tint="-0.1498764000366222"/>
      </top>
      <bottom style="thin">
        <color theme="0" tint="-0.14996795556505021"/>
      </bottom>
      <diagonal/>
    </border>
    <border>
      <left style="thin">
        <color theme="0" tint="-0.1498764000366222"/>
      </left>
      <right style="thin">
        <color theme="0" tint="-0.1498764000366222"/>
      </right>
      <top style="thin">
        <color theme="0" tint="-0.1498764000366222"/>
      </top>
      <bottom style="thin">
        <color theme="0" tint="-0.14996795556505021"/>
      </bottom>
      <diagonal/>
    </border>
    <border>
      <left style="thin">
        <color theme="0" tint="-0.1498764000366222"/>
      </left>
      <right style="thin">
        <color theme="0" tint="-0.14990691854609822"/>
      </right>
      <top/>
      <bottom style="thin">
        <color theme="0" tint="-0.14996795556505021"/>
      </bottom>
      <diagonal/>
    </border>
    <border>
      <left style="thin">
        <color theme="0" tint="-0.1498764000366222"/>
      </left>
      <right style="thin">
        <color theme="0" tint="-0.14990691854609822"/>
      </right>
      <top style="thin">
        <color theme="0" tint="-0.14996795556505021"/>
      </top>
      <bottom style="thin">
        <color theme="0" tint="-0.1498764000366222"/>
      </bottom>
      <diagonal/>
    </border>
    <border>
      <left style="thin">
        <color theme="0" tint="-0.14990691854609822"/>
      </left>
      <right style="thin">
        <color theme="0" tint="-0.14990691854609822"/>
      </right>
      <top style="thin">
        <color theme="0" tint="-0.14996795556505021"/>
      </top>
      <bottom style="thin">
        <color theme="0" tint="-0.1498764000366222"/>
      </bottom>
      <diagonal/>
    </border>
    <border>
      <left style="thin">
        <color theme="0" tint="-0.1498458815271462"/>
      </left>
      <right style="thin">
        <color theme="0" tint="-0.14990691854609822"/>
      </right>
      <top style="thin">
        <color theme="0" tint="-0.1498458815271462"/>
      </top>
      <bottom style="thin">
        <color theme="0" tint="-0.1498458815271462"/>
      </bottom>
      <diagonal/>
    </border>
    <border>
      <left style="thin">
        <color theme="0" tint="-0.14990691854609822"/>
      </left>
      <right style="thin">
        <color theme="0" tint="-0.14990691854609822"/>
      </right>
      <top style="thin">
        <color theme="0" tint="-0.1498458815271462"/>
      </top>
      <bottom style="thin">
        <color theme="0" tint="-0.1498458815271462"/>
      </bottom>
      <diagonal/>
    </border>
    <border>
      <left style="thin">
        <color theme="0" tint="-0.1498764000366222"/>
      </left>
      <right style="thin">
        <color theme="0" tint="-0.1498764000366222"/>
      </right>
      <top style="thin">
        <color theme="0" tint="-0.1498458815271462"/>
      </top>
      <bottom style="thin">
        <color theme="0" tint="-0.149845881527146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0691854609822"/>
      </left>
      <right style="thin">
        <color theme="0" tint="-0.14990691854609822"/>
      </right>
      <top style="thin">
        <color theme="0" tint="-0.1498458815271462"/>
      </top>
      <bottom/>
      <diagonal/>
    </border>
    <border>
      <left style="thin">
        <color theme="0" tint="-0.1498764000366222"/>
      </left>
      <right style="thin">
        <color theme="0" tint="-0.1498764000366222"/>
      </right>
      <top style="thin">
        <color theme="0" tint="-0.1498458815271462"/>
      </top>
      <bottom/>
      <diagonal/>
    </border>
    <border>
      <left style="thin">
        <color theme="0" tint="-0.1498764000366222"/>
      </left>
      <right/>
      <top style="thin">
        <color theme="0" tint="-0.1498458815271462"/>
      </top>
      <bottom/>
      <diagonal/>
    </border>
    <border>
      <left style="thin">
        <color theme="0" tint="-0.1498458815271462"/>
      </left>
      <right style="thin">
        <color theme="0" tint="-0.1498458815271462"/>
      </right>
      <top style="thin">
        <color theme="0" tint="-0.1498458815271462"/>
      </top>
      <bottom style="thin">
        <color theme="0" tint="-0.1498764000366222"/>
      </bottom>
      <diagonal/>
    </border>
    <border>
      <left style="thin">
        <color theme="0" tint="-0.14996795556505021"/>
      </left>
      <right style="thin">
        <color theme="0" tint="-0.14996795556505021"/>
      </right>
      <top style="thin">
        <color theme="0" tint="-0.14996795556505021"/>
      </top>
      <bottom/>
      <diagonal/>
    </border>
    <border>
      <left style="thin">
        <color theme="0" tint="-0.14981536301767021"/>
      </left>
      <right style="thin">
        <color theme="0" tint="-0.14981536301767021"/>
      </right>
      <top style="thin">
        <color theme="0" tint="-0.14981536301767021"/>
      </top>
      <bottom style="thin">
        <color theme="0" tint="-0.14981536301767021"/>
      </bottom>
      <diagonal/>
    </border>
    <border>
      <left style="thin">
        <color theme="0" tint="-0.14981536301767021"/>
      </left>
      <right style="thin">
        <color theme="0" tint="-0.1498764000366222"/>
      </right>
      <top style="thin">
        <color theme="0" tint="-0.1498764000366222"/>
      </top>
      <bottom style="thin">
        <color theme="0" tint="-0.1498764000366222"/>
      </bottom>
      <diagonal/>
    </border>
    <border>
      <left style="thin">
        <color theme="0" tint="-0.14981536301767021"/>
      </left>
      <right style="thin">
        <color theme="0" tint="-0.1498764000366222"/>
      </right>
      <top style="thin">
        <color theme="0" tint="-0.1498764000366222"/>
      </top>
      <bottom style="thin">
        <color theme="0" tint="-0.14981536301767021"/>
      </bottom>
      <diagonal/>
    </border>
    <border>
      <left style="thin">
        <color theme="0" tint="-0.1498764000366222"/>
      </left>
      <right/>
      <top style="thin">
        <color theme="0" tint="-0.1498764000366222"/>
      </top>
      <bottom style="thin">
        <color theme="0" tint="-0.14981536301767021"/>
      </bottom>
      <diagonal/>
    </border>
    <border>
      <left style="thin">
        <color theme="0" tint="-0.1498764000366222"/>
      </left>
      <right style="thin">
        <color theme="0" tint="-0.1498764000366222"/>
      </right>
      <top style="thin">
        <color theme="0" tint="-0.1498764000366222"/>
      </top>
      <bottom style="thin">
        <color theme="0" tint="-0.14981536301767021"/>
      </bottom>
      <diagonal/>
    </border>
    <border>
      <left style="thin">
        <color theme="0" tint="-0.14996795556505021"/>
      </left>
      <right style="thin">
        <color theme="0" tint="-0.14990691854609822"/>
      </right>
      <top style="thin">
        <color theme="0" tint="-0.14996795556505021"/>
      </top>
      <bottom style="thin">
        <color theme="0" tint="-0.14996795556505021"/>
      </bottom>
      <diagonal/>
    </border>
    <border>
      <left style="thin">
        <color theme="0" tint="-0.14993743705557422"/>
      </left>
      <right style="thin">
        <color theme="0" tint="-0.14990691854609822"/>
      </right>
      <top style="thin">
        <color theme="0" tint="-0.14993743705557422"/>
      </top>
      <bottom style="thin">
        <color theme="0" tint="-0.14993743705557422"/>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tint="-0.14990691854609822"/>
      </left>
      <right style="thin">
        <color theme="0" tint="-0.14990691854609822"/>
      </right>
      <top style="thin">
        <color theme="0" tint="-0.14999847407452621"/>
      </top>
      <bottom/>
      <diagonal/>
    </border>
    <border>
      <left style="thin">
        <color theme="0" tint="-0.1498458815271462"/>
      </left>
      <right style="thin">
        <color theme="0" tint="-0.1498458815271462"/>
      </right>
      <top style="thin">
        <color theme="0" tint="-0.14999847407452621"/>
      </top>
      <bottom style="thin">
        <color theme="0" tint="-0.1498458815271462"/>
      </bottom>
      <diagonal/>
    </border>
    <border>
      <left style="thin">
        <color theme="0" tint="-0.1498764000366222"/>
      </left>
      <right/>
      <top style="thin">
        <color theme="0" tint="-0.14999847407452621"/>
      </top>
      <bottom style="thin">
        <color theme="0" tint="-0.1498764000366222"/>
      </bottom>
      <diagonal/>
    </border>
    <border>
      <left style="thin">
        <color theme="0" tint="-0.1498764000366222"/>
      </left>
      <right style="thin">
        <color theme="0" tint="-0.14999847407452621"/>
      </right>
      <top style="thin">
        <color theme="0" tint="-0.14999847407452621"/>
      </top>
      <bottom style="thin">
        <color theme="0" tint="-0.1498458815271462"/>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8458815271462"/>
      </right>
      <top style="thin">
        <color theme="0" tint="-0.1498458815271462"/>
      </top>
      <bottom style="thin">
        <color theme="0" tint="-0.1498458815271462"/>
      </bottom>
      <diagonal/>
    </border>
    <border>
      <left style="thin">
        <color theme="0" tint="-0.1498764000366222"/>
      </left>
      <right style="thin">
        <color theme="0" tint="-0.14999847407452621"/>
      </right>
      <top style="thin">
        <color theme="0" tint="-0.1498458815271462"/>
      </top>
      <bottom style="thin">
        <color theme="0" tint="-0.1498458815271462"/>
      </bottom>
      <diagonal/>
    </border>
    <border>
      <left style="thin">
        <color theme="0" tint="-0.14999847407452621"/>
      </left>
      <right style="thin">
        <color theme="0" tint="-0.1498764000366222"/>
      </right>
      <top/>
      <bottom style="thin">
        <color theme="0" tint="-0.14990691854609822"/>
      </bottom>
      <diagonal/>
    </border>
    <border>
      <left style="thin">
        <color theme="0" tint="-0.14999847407452621"/>
      </left>
      <right style="thin">
        <color theme="0" tint="-0.1498764000366222"/>
      </right>
      <top style="thin">
        <color theme="0" tint="-0.1498764000366222"/>
      </top>
      <bottom style="thin">
        <color theme="0" tint="-0.14999847407452621"/>
      </bottom>
      <diagonal/>
    </border>
    <border>
      <left style="thin">
        <color theme="0" tint="-0.14990691854609822"/>
      </left>
      <right style="thin">
        <color theme="0" tint="-0.14990691854609822"/>
      </right>
      <top/>
      <bottom style="thin">
        <color theme="0" tint="-0.14999847407452621"/>
      </bottom>
      <diagonal/>
    </border>
    <border>
      <left style="thin">
        <color theme="0" tint="-0.1498764000366222"/>
      </left>
      <right style="thin">
        <color theme="0" tint="-0.1498764000366222"/>
      </right>
      <top style="thin">
        <color theme="0" tint="-0.1498764000366222"/>
      </top>
      <bottom style="thin">
        <color theme="0" tint="-0.14999847407452621"/>
      </bottom>
      <diagonal/>
    </border>
    <border>
      <left style="thin">
        <color theme="0" tint="-0.1498764000366222"/>
      </left>
      <right/>
      <top style="thin">
        <color theme="0" tint="-0.1498764000366222"/>
      </top>
      <bottom style="thin">
        <color theme="0" tint="-0.14999847407452621"/>
      </bottom>
      <diagonal/>
    </border>
    <border>
      <left style="thin">
        <color theme="0" tint="-0.1498764000366222"/>
      </left>
      <right/>
      <top/>
      <bottom style="thin">
        <color theme="0" tint="-0.14999847407452621"/>
      </bottom>
      <diagonal/>
    </border>
    <border>
      <left style="thin">
        <color theme="0" tint="-0.1498764000366222"/>
      </left>
      <right style="thin">
        <color theme="0" tint="-0.14999847407452621"/>
      </right>
      <top style="thin">
        <color theme="0" tint="-0.1498458815271462"/>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right>
      <top/>
      <bottom/>
      <diagonal/>
    </border>
    <border>
      <left style="thin">
        <color theme="0" tint="-0.14999847407452621"/>
      </left>
      <right style="thin">
        <color theme="0" tint="-0.14999847407452621"/>
      </right>
      <top style="thin">
        <color theme="0" tint="-0.14999847407452621"/>
      </top>
      <bottom style="thin">
        <color theme="0" tint="-0.1498764000366222"/>
      </bottom>
      <diagonal/>
    </border>
    <border>
      <left style="thin">
        <color theme="0" tint="-0.1498458815271462"/>
      </left>
      <right style="thin">
        <color theme="0" tint="-0.1498458815271462"/>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8764000366222"/>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8458815271462"/>
      </left>
      <right style="thin">
        <color theme="0" tint="-0.1498458815271462"/>
      </right>
      <top style="thin">
        <color theme="0" tint="-0.1498458815271462"/>
      </top>
      <bottom style="thin">
        <color theme="0" tint="-0.14999847407452621"/>
      </bottom>
      <diagonal/>
    </border>
    <border>
      <left style="thin">
        <color theme="0" tint="-0.1498458815271462"/>
      </left>
      <right/>
      <top style="thin">
        <color theme="0" tint="-0.1498458815271462"/>
      </top>
      <bottom style="thin">
        <color theme="0" tint="-0.14999847407452621"/>
      </bottom>
      <diagonal/>
    </border>
    <border>
      <left style="thin">
        <color theme="0" tint="-0.1498764000366222"/>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8764000366222"/>
      </right>
      <top style="thin">
        <color theme="0" tint="-0.14999847407452621"/>
      </top>
      <bottom style="thin">
        <color theme="0" tint="-0.1498764000366222"/>
      </bottom>
      <diagonal/>
    </border>
    <border>
      <left style="thin">
        <color theme="0" tint="-0.1498764000366222"/>
      </left>
      <right style="thin">
        <color theme="0" tint="-0.1498764000366222"/>
      </right>
      <top style="thin">
        <color theme="0" tint="-0.14999847407452621"/>
      </top>
      <bottom style="thin">
        <color theme="0" tint="-0.1498764000366222"/>
      </bottom>
      <diagonal/>
    </border>
    <border>
      <left/>
      <right/>
      <top style="thin">
        <color theme="0" tint="-0.14999847407452621"/>
      </top>
      <bottom/>
      <diagonal/>
    </border>
    <border>
      <left style="thin">
        <color theme="0"/>
      </left>
      <right/>
      <top style="thin">
        <color theme="0" tint="-0.14999847407452621"/>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tint="-0.1498458815271462"/>
      </left>
      <right/>
      <top style="thin">
        <color theme="0" tint="-0.14999847407452621"/>
      </top>
      <bottom style="thin">
        <color theme="0" tint="-0.1498458815271462"/>
      </bottom>
      <diagonal/>
    </border>
    <border>
      <left/>
      <right/>
      <top style="thin">
        <color theme="0"/>
      </top>
      <bottom/>
      <diagonal/>
    </border>
    <border>
      <left style="thin">
        <color theme="0" tint="-0.14999847407452621"/>
      </left>
      <right style="thin">
        <color theme="0" tint="-0.1498764000366222"/>
      </right>
      <top/>
      <bottom style="thin">
        <color theme="0" tint="-0.1498764000366222"/>
      </bottom>
      <diagonal/>
    </border>
    <border>
      <left style="thin">
        <color theme="0" tint="-0.14999847407452621"/>
      </left>
      <right style="thin">
        <color theme="0" tint="-0.1498764000366222"/>
      </right>
      <top style="thin">
        <color theme="0" tint="-0.1498764000366222"/>
      </top>
      <bottom style="thin">
        <color theme="0" tint="-0.1498764000366222"/>
      </bottom>
      <diagonal/>
    </border>
    <border>
      <left style="thin">
        <color theme="0" tint="-0.1498458815271462"/>
      </left>
      <right style="thin">
        <color theme="0" tint="-0.1498764000366222"/>
      </right>
      <top style="thin">
        <color theme="0" tint="-0.1498458815271462"/>
      </top>
      <bottom style="thin">
        <color theme="0" tint="-0.14999847407452621"/>
      </bottom>
      <diagonal/>
    </border>
    <border>
      <left style="thin">
        <color theme="0"/>
      </left>
      <right style="thin">
        <color theme="0"/>
      </right>
      <top style="thin">
        <color theme="0" tint="-0.14999847407452621"/>
      </top>
      <bottom style="thin">
        <color theme="0"/>
      </bottom>
      <diagonal/>
    </border>
    <border>
      <left style="thin">
        <color theme="0"/>
      </left>
      <right/>
      <top/>
      <bottom/>
      <diagonal/>
    </border>
    <border>
      <left style="thin">
        <color theme="0" tint="-0.14999847407452621"/>
      </left>
      <right/>
      <top style="thin">
        <color theme="0" tint="-0.14999847407452621"/>
      </top>
      <bottom style="thin">
        <color theme="0" tint="-0.1498764000366222"/>
      </bottom>
      <diagonal/>
    </border>
    <border>
      <left style="thin">
        <color theme="0" tint="-0.1498764000366222"/>
      </left>
      <right style="thin">
        <color theme="0" tint="-0.14999847407452621"/>
      </right>
      <top style="thin">
        <color theme="0" tint="-0.14999847407452621"/>
      </top>
      <bottom/>
      <diagonal/>
    </border>
    <border>
      <left style="thin">
        <color theme="0" tint="-0.14999847407452621"/>
      </left>
      <right/>
      <top style="thin">
        <color theme="0" tint="-0.1498764000366222"/>
      </top>
      <bottom style="thin">
        <color theme="0" tint="-0.1498764000366222"/>
      </bottom>
      <diagonal/>
    </border>
    <border>
      <left style="thin">
        <color theme="0" tint="-0.1498458815271462"/>
      </left>
      <right style="thin">
        <color theme="0" tint="-0.14999847407452621"/>
      </right>
      <top style="thin">
        <color theme="0" tint="-0.1498458815271462"/>
      </top>
      <bottom style="thin">
        <color theme="0" tint="-0.1498458815271462"/>
      </bottom>
      <diagonal/>
    </border>
    <border>
      <left/>
      <right style="thin">
        <color theme="0" tint="-0.14999847407452621"/>
      </right>
      <top style="thin">
        <color theme="0" tint="-0.1498458815271462"/>
      </top>
      <bottom style="thin">
        <color theme="0" tint="-0.1498458815271462"/>
      </bottom>
      <diagonal/>
    </border>
    <border>
      <left style="thin">
        <color theme="0" tint="-0.14999847407452621"/>
      </left>
      <right style="thin">
        <color theme="0" tint="-0.14999847407452621"/>
      </right>
      <top/>
      <bottom/>
      <diagonal/>
    </border>
    <border>
      <left style="thin">
        <color theme="0" tint="-0.1498458815271462"/>
      </left>
      <right style="thin">
        <color theme="0" tint="-0.14999847407452621"/>
      </right>
      <top style="thin">
        <color theme="0" tint="-0.1498458815271462"/>
      </top>
      <bottom style="thin">
        <color theme="0" tint="-0.14999847407452621"/>
      </bottom>
      <diagonal/>
    </border>
    <border>
      <left style="thin">
        <color theme="0" tint="-0.14999847407452621"/>
      </left>
      <right/>
      <top/>
      <bottom style="thin">
        <color theme="0" tint="-0.1498764000366222"/>
      </bottom>
      <diagonal/>
    </border>
    <border>
      <left style="thin">
        <color theme="0" tint="-0.1498458815271462"/>
      </left>
      <right style="thin">
        <color theme="0" tint="-0.1498458815271462"/>
      </right>
      <top style="thin">
        <color theme="0" tint="-0.1498458815271462"/>
      </top>
      <bottom/>
      <diagonal/>
    </border>
    <border>
      <left style="thin">
        <color theme="0"/>
      </left>
      <right style="thin">
        <color theme="0"/>
      </right>
      <top style="thin">
        <color theme="0" tint="-0.14999847407452621"/>
      </top>
      <bottom/>
      <diagonal/>
    </border>
    <border>
      <left/>
      <right/>
      <top/>
      <bottom style="thin">
        <color theme="0" tint="-0.14999847407452621"/>
      </bottom>
      <diagonal/>
    </border>
    <border>
      <left style="thin">
        <color theme="0" tint="-0.1498458815271462"/>
      </left>
      <right style="thin">
        <color theme="0" tint="-0.14999847407452621"/>
      </right>
      <top/>
      <bottom style="thin">
        <color theme="0" tint="-0.1498458815271462"/>
      </bottom>
      <diagonal/>
    </border>
    <border>
      <left style="thin">
        <color theme="0" tint="-0.1498458815271462"/>
      </left>
      <right style="thin">
        <color theme="0" tint="-0.14999847407452621"/>
      </right>
      <top style="thin">
        <color theme="0" tint="-0.1498458815271462"/>
      </top>
      <bottom/>
      <diagonal/>
    </border>
    <border>
      <left style="thin">
        <color theme="0" tint="-0.14999847407452621"/>
      </left>
      <right style="thin">
        <color theme="0" tint="-0.1498458815271462"/>
      </right>
      <top style="thin">
        <color theme="0" tint="-0.1498458815271462"/>
      </top>
      <bottom style="thin">
        <color theme="0" tint="-0.14999847407452621"/>
      </bottom>
      <diagonal/>
    </border>
    <border>
      <left style="thin">
        <color theme="0" tint="-0.1498458815271462"/>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8764000366222"/>
      </top>
      <bottom style="thin">
        <color theme="0" tint="-0.14999847407452621"/>
      </bottom>
      <diagonal/>
    </border>
    <border>
      <left style="thin">
        <color theme="0" tint="-0.14999847407452621"/>
      </left>
      <right style="thin">
        <color theme="2" tint="-9.9978637043366805E-2"/>
      </right>
      <top style="thin">
        <color theme="0" tint="-0.14999847407452621"/>
      </top>
      <bottom style="thin">
        <color theme="2" tint="-9.9978637043366805E-2"/>
      </bottom>
      <diagonal/>
    </border>
    <border>
      <left style="thin">
        <color theme="2" tint="-9.9978637043366805E-2"/>
      </left>
      <right style="thin">
        <color theme="2" tint="-9.9978637043366805E-2"/>
      </right>
      <top style="thin">
        <color theme="0" tint="-0.14999847407452621"/>
      </top>
      <bottom style="thin">
        <color theme="2" tint="-9.9978637043366805E-2"/>
      </bottom>
      <diagonal/>
    </border>
    <border>
      <left style="thin">
        <color theme="2" tint="-9.9978637043366805E-2"/>
      </left>
      <right/>
      <top style="thin">
        <color theme="0" tint="-0.14999847407452621"/>
      </top>
      <bottom style="thin">
        <color theme="2" tint="-9.9978637043366805E-2"/>
      </bottom>
      <diagonal/>
    </border>
    <border>
      <left style="thin">
        <color theme="0" tint="-0.14999847407452621"/>
      </left>
      <right style="thin">
        <color theme="2" tint="-9.9978637043366805E-2"/>
      </right>
      <top/>
      <bottom style="thin">
        <color theme="2" tint="-9.9978637043366805E-2"/>
      </bottom>
      <diagonal/>
    </border>
    <border>
      <left style="thin">
        <color theme="0" tint="-0.14999847407452621"/>
      </left>
      <right style="thin">
        <color theme="2" tint="-9.9978637043366805E-2"/>
      </right>
      <top style="thin">
        <color theme="2" tint="-9.9978637043366805E-2"/>
      </top>
      <bottom style="thin">
        <color theme="2" tint="-9.9978637043366805E-2"/>
      </bottom>
      <diagonal/>
    </border>
    <border>
      <left style="thin">
        <color theme="0" tint="-0.14999847407452621"/>
      </left>
      <right style="thin">
        <color theme="0" tint="-0.1498764000366222"/>
      </right>
      <top style="thin">
        <color theme="0" tint="-0.14999847407452621"/>
      </top>
      <bottom/>
      <diagonal/>
    </border>
    <border>
      <left style="thin">
        <color theme="0" tint="-0.1498764000366222"/>
      </left>
      <right style="thin">
        <color theme="0" tint="-0.1498764000366222"/>
      </right>
      <top style="thin">
        <color theme="0" tint="-0.14999847407452621"/>
      </top>
      <bottom/>
      <diagonal/>
    </border>
    <border>
      <left style="thin">
        <color theme="0" tint="-0.1498764000366222"/>
      </left>
      <right/>
      <top style="thin">
        <color theme="0" tint="-0.14999847407452621"/>
      </top>
      <bottom/>
      <diagonal/>
    </border>
    <border>
      <left style="thin">
        <color theme="0" tint="-0.14999847407452621"/>
      </left>
      <right style="thin">
        <color theme="0" tint="-0.14999847407452621"/>
      </right>
      <top style="thin">
        <color theme="0" tint="-0.1498458815271462"/>
      </top>
      <bottom/>
      <diagonal/>
    </border>
    <border>
      <left style="thin">
        <color theme="0" tint="-0.1498458815271462"/>
      </left>
      <right/>
      <top style="thin">
        <color theme="0" tint="-0.1498458815271462"/>
      </top>
      <bottom/>
      <diagonal/>
    </border>
    <border>
      <left style="thin">
        <color theme="0" tint="-0.14999847407452621"/>
      </left>
      <right style="thin">
        <color theme="0" tint="-0.1498764000366222"/>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8458815271462"/>
      </bottom>
      <diagonal/>
    </border>
    <border>
      <left style="thin">
        <color theme="0" tint="-0.14999847407452621"/>
      </left>
      <right style="thin">
        <color theme="0" tint="-0.1498458815271462"/>
      </right>
      <top/>
      <bottom style="thin">
        <color theme="0" tint="-0.14999847407452621"/>
      </bottom>
      <diagonal/>
    </border>
    <border>
      <left style="thin">
        <color theme="0" tint="-0.1498458815271462"/>
      </left>
      <right style="thin">
        <color theme="0" tint="-0.1498458815271462"/>
      </right>
      <top/>
      <bottom style="thin">
        <color theme="0" tint="-0.14999847407452621"/>
      </bottom>
      <diagonal/>
    </border>
    <border>
      <left style="thin">
        <color theme="0" tint="-0.1498458815271462"/>
      </left>
      <right style="thin">
        <color theme="0" tint="-0.14999847407452621"/>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3743705557422"/>
      </left>
      <right style="thin">
        <color theme="0" tint="-0.14993743705557422"/>
      </right>
      <top style="thin">
        <color theme="0" tint="-0.14993743705557422"/>
      </top>
      <bottom style="thin">
        <color theme="0" tint="-0.14999847407452621"/>
      </bottom>
      <diagonal/>
    </border>
    <border>
      <left style="thin">
        <color theme="0" tint="-0.14993743705557422"/>
      </left>
      <right/>
      <top style="thin">
        <color theme="0" tint="-0.14993743705557422"/>
      </top>
      <bottom style="thin">
        <color theme="0" tint="-0.14999847407452621"/>
      </bottom>
      <diagonal/>
    </border>
    <border>
      <left style="thin">
        <color theme="0" tint="-0.14999847407452621"/>
      </left>
      <right style="thin">
        <color theme="0" tint="-0.14999847407452621"/>
      </right>
      <top style="thin">
        <color theme="0" tint="-0.1498764000366222"/>
      </top>
      <bottom style="thin">
        <color theme="0" tint="-0.1498764000366222"/>
      </bottom>
      <diagonal/>
    </border>
    <border>
      <left style="thin">
        <color theme="0" tint="-0.14999847407452621"/>
      </left>
      <right style="thin">
        <color theme="0" tint="-0.14999847407452621"/>
      </right>
      <top/>
      <bottom style="thin">
        <color theme="0" tint="-0.1498764000366222"/>
      </bottom>
      <diagonal/>
    </border>
    <border>
      <left style="thin">
        <color theme="0" tint="-0.1498764000366222"/>
      </left>
      <right style="thin">
        <color theme="0" tint="-0.1498764000366222"/>
      </right>
      <top style="thin">
        <color theme="0" tint="-0.14999847407452621"/>
      </top>
      <bottom style="thin">
        <color theme="0" tint="-0.14999847407452621"/>
      </bottom>
      <diagonal/>
    </border>
    <border>
      <left style="thin">
        <color theme="0" tint="-0.1498764000366222"/>
      </left>
      <right style="thin">
        <color theme="0" tint="-0.14999847407452621"/>
      </right>
      <top style="thin">
        <color theme="0" tint="-0.14999847407452621"/>
      </top>
      <bottom style="thin">
        <color theme="0" tint="-0.1498764000366222"/>
      </bottom>
      <diagonal/>
    </border>
    <border>
      <left style="thin">
        <color theme="0" tint="-0.1498764000366222"/>
      </left>
      <right style="thin">
        <color theme="0" tint="-0.14999847407452621"/>
      </right>
      <top style="thin">
        <color theme="0" tint="-0.1498764000366222"/>
      </top>
      <bottom style="thin">
        <color theme="0" tint="-0.14999847407452621"/>
      </bottom>
      <diagonal/>
    </border>
    <border>
      <left style="thin">
        <color theme="0" tint="-0.1498764000366222"/>
      </left>
      <right/>
      <top style="thin">
        <color theme="0" tint="-0.14999847407452621"/>
      </top>
      <bottom style="thin">
        <color theme="0" tint="-0.14999847407452621"/>
      </bottom>
      <diagonal/>
    </border>
    <border>
      <left style="thin">
        <color theme="0" tint="-0.14990691854609822"/>
      </left>
      <right style="thin">
        <color theme="0" tint="-0.1498764000366222"/>
      </right>
      <top/>
      <bottom style="thin">
        <color theme="0" tint="-0.14999847407452621"/>
      </bottom>
      <diagonal/>
    </border>
    <border>
      <left style="thin">
        <color theme="0" tint="-0.14999847407452621"/>
      </left>
      <right style="thin">
        <color theme="2" tint="-9.9978637043366805E-2"/>
      </right>
      <top style="thin">
        <color theme="0" tint="-0.14999847407452621"/>
      </top>
      <bottom style="thin">
        <color theme="0" tint="-0.1498764000366222"/>
      </bottom>
      <diagonal/>
    </border>
    <border>
      <left style="thin">
        <color theme="0" tint="-0.1498764000366222"/>
      </left>
      <right style="thin">
        <color theme="0" tint="-0.14999847407452621"/>
      </right>
      <top/>
      <bottom style="thin">
        <color theme="0" tint="-0.14999847407452621"/>
      </bottom>
      <diagonal/>
    </border>
    <border>
      <left style="thin">
        <color theme="0" tint="-0.14999847407452621"/>
      </left>
      <right style="thin">
        <color theme="2" tint="-9.9978637043366805E-2"/>
      </right>
      <top style="thin">
        <color theme="0" tint="-0.14999847407452621"/>
      </top>
      <bottom style="thin">
        <color theme="0" tint="-0.14999847407452621"/>
      </bottom>
      <diagonal/>
    </border>
    <border>
      <left style="thin">
        <color theme="0" tint="-0.14990691854609822"/>
      </left>
      <right style="thin">
        <color theme="0" tint="-0.14990691854609822"/>
      </right>
      <top style="thin">
        <color theme="0" tint="-0.14999847407452621"/>
      </top>
      <bottom style="thin">
        <color theme="0" tint="-0.14999847407452621"/>
      </bottom>
      <diagonal/>
    </border>
    <border>
      <left style="thin">
        <color theme="0" tint="-0.14990691854609822"/>
      </left>
      <right style="thin">
        <color theme="0" tint="-0.1498764000366222"/>
      </right>
      <top style="thin">
        <color theme="0" tint="-0.14999847407452621"/>
      </top>
      <bottom style="thin">
        <color theme="0" tint="-0.1498764000366222"/>
      </bottom>
      <diagonal/>
    </border>
    <border>
      <left style="thin">
        <color theme="0" tint="-0.14990691854609822"/>
      </left>
      <right style="thin">
        <color theme="0" tint="-0.1498764000366222"/>
      </right>
      <top style="thin">
        <color theme="0" tint="-0.1498764000366222"/>
      </top>
      <bottom style="thin">
        <color theme="0" tint="-0.14999847407452621"/>
      </bottom>
      <diagonal/>
    </border>
    <border>
      <left/>
      <right/>
      <top/>
      <bottom style="thin">
        <color theme="0" tint="-0.14990691854609822"/>
      </bottom>
      <diagonal/>
    </border>
    <border>
      <left style="thin">
        <color theme="0" tint="-0.14999847407452621"/>
      </left>
      <right style="thin">
        <color theme="0" tint="-0.14990691854609822"/>
      </right>
      <top style="thin">
        <color theme="0" tint="-0.14999847407452621"/>
      </top>
      <bottom style="thin">
        <color theme="0" tint="-0.14990691854609822"/>
      </bottom>
      <diagonal/>
    </border>
    <border>
      <left style="thin">
        <color theme="0" tint="-0.14999847407452621"/>
      </left>
      <right style="thin">
        <color theme="0" tint="-0.14990691854609822"/>
      </right>
      <top/>
      <bottom style="thin">
        <color theme="0" tint="-0.14990691854609822"/>
      </bottom>
      <diagonal/>
    </border>
    <border>
      <left style="thin">
        <color theme="0" tint="-0.14999847407452621"/>
      </left>
      <right style="thin">
        <color theme="0"/>
      </right>
      <top style="thin">
        <color theme="0" tint="-0.14990691854609822"/>
      </top>
      <bottom style="thin">
        <color theme="0" tint="-0.14999847407452621"/>
      </bottom>
      <diagonal/>
    </border>
    <border>
      <left/>
      <right style="thin">
        <color theme="0" tint="-0.1498764000366222"/>
      </right>
      <top style="thin">
        <color theme="0" tint="-0.1498764000366222"/>
      </top>
      <bottom style="thin">
        <color theme="0" tint="-0.14999847407452621"/>
      </bottom>
      <diagonal/>
    </border>
    <border>
      <left style="thin">
        <color theme="0" tint="-0.14999847407452621"/>
      </left>
      <right style="thin">
        <color theme="0" tint="-0.14990691854609822"/>
      </right>
      <top/>
      <bottom style="thin">
        <color theme="0" tint="-0.14999847407452621"/>
      </bottom>
      <diagonal/>
    </border>
    <border>
      <left style="thin">
        <color theme="0" tint="-0.14990691854609822"/>
      </left>
      <right style="thin">
        <color theme="0" tint="-0.14990691854609822"/>
      </right>
      <top style="thin">
        <color theme="0" tint="-0.14999847407452621"/>
      </top>
      <bottom style="thin">
        <color theme="0" tint="-0.14990691854609822"/>
      </bottom>
      <diagonal/>
    </border>
    <border>
      <left style="thin">
        <color theme="0" tint="-0.14990691854609822"/>
      </left>
      <right/>
      <top/>
      <bottom style="thin">
        <color theme="0" tint="-0.14990691854609822"/>
      </bottom>
      <diagonal/>
    </border>
    <border>
      <left style="thin">
        <color theme="0" tint="-0.14999847407452621"/>
      </left>
      <right style="thin">
        <color theme="0" tint="-0.14990691854609822"/>
      </right>
      <top style="thin">
        <color theme="0" tint="-0.14999847407452621"/>
      </top>
      <bottom style="thin">
        <color theme="0" tint="-0.14999847407452621"/>
      </bottom>
      <diagonal/>
    </border>
    <border>
      <left style="thin">
        <color theme="0" tint="-0.14999847407452621"/>
      </left>
      <right style="thin">
        <color theme="0" tint="-0.14990691854609822"/>
      </right>
      <top style="thin">
        <color theme="0" tint="-0.14993743705557422"/>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8764000366222"/>
      </left>
      <right style="thin">
        <color theme="0" tint="-0.14999847407452621"/>
      </right>
      <top style="thin">
        <color theme="0" tint="-0.1498458815271462"/>
      </top>
      <bottom/>
      <diagonal/>
    </border>
    <border>
      <left style="thin">
        <color theme="0" tint="-0.14999847407452621"/>
      </left>
      <right style="thin">
        <color theme="0" tint="-0.1498764000366222"/>
      </right>
      <top style="thin">
        <color theme="0" tint="-0.1498764000366222"/>
      </top>
      <bottom/>
      <diagonal/>
    </border>
    <border>
      <left style="thin">
        <color theme="0" tint="-0.14996795556505021"/>
      </left>
      <right style="thin">
        <color theme="0" tint="-0.14996795556505021"/>
      </right>
      <top/>
      <bottom style="thin">
        <color theme="0" tint="-0.14996795556505021"/>
      </bottom>
      <diagonal/>
    </border>
    <border>
      <left style="thin">
        <color theme="0" tint="-0.1498764000366222"/>
      </left>
      <right style="thin">
        <color theme="0" tint="-0.14999847407452621"/>
      </right>
      <top/>
      <bottom style="thin">
        <color theme="0" tint="-0.1498458815271462"/>
      </bottom>
      <diagonal/>
    </border>
    <border>
      <left style="thin">
        <color theme="0" tint="-0.14999847407452621"/>
      </left>
      <right/>
      <top style="thin">
        <color theme="0" tint="-0.14999847407452621"/>
      </top>
      <bottom/>
      <diagonal/>
    </border>
    <border>
      <left style="thin">
        <color theme="0" tint="-0.14999847407452621"/>
      </left>
      <right/>
      <top/>
      <bottom style="thin">
        <color theme="0" tint="-0.14999847407452621"/>
      </bottom>
      <diagonal/>
    </border>
    <border>
      <left style="thin">
        <color theme="0" tint="-0.14999847407452621"/>
      </left>
      <right/>
      <top/>
      <bottom/>
      <diagonal/>
    </border>
    <border>
      <left/>
      <right style="thin">
        <color theme="0" tint="-0.14999847407452621"/>
      </right>
      <top/>
      <bottom/>
      <diagonal/>
    </border>
    <border>
      <left/>
      <right style="thin">
        <color theme="0" tint="-0.14999847407452621"/>
      </right>
      <top/>
      <bottom style="thin">
        <color theme="0" tint="-0.14999847407452621"/>
      </bottom>
      <diagonal/>
    </border>
    <border>
      <left/>
      <right/>
      <top/>
      <bottom style="thin">
        <color theme="0" tint="-0.1498764000366222"/>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9847407452621"/>
      </left>
      <right style="thin">
        <color theme="0" tint="-0.1498458815271462"/>
      </right>
      <top/>
      <bottom/>
      <diagonal/>
    </border>
    <border>
      <left style="thin">
        <color theme="0" tint="-0.14999847407452621"/>
      </left>
      <right style="thin">
        <color theme="0" tint="-0.1498458815271462"/>
      </right>
      <top/>
      <bottom style="thin">
        <color theme="0" tint="-0.1498458815271462"/>
      </bottom>
      <diagonal/>
    </border>
    <border>
      <left style="thin">
        <color theme="0" tint="-0.14999847407452621"/>
      </left>
      <right style="thin">
        <color theme="0" tint="-0.1498458815271462"/>
      </right>
      <top style="thin">
        <color theme="0" tint="-0.14999847407452621"/>
      </top>
      <bottom/>
      <diagonal/>
    </border>
    <border>
      <left style="thin">
        <color theme="0" tint="-0.1498458815271462"/>
      </left>
      <right style="thin">
        <color theme="0" tint="-0.1498458815271462"/>
      </right>
      <top style="thin">
        <color theme="0" tint="-0.14999847407452621"/>
      </top>
      <bottom/>
      <diagonal/>
    </border>
    <border>
      <left style="thin">
        <color theme="0" tint="-0.1498458815271462"/>
      </left>
      <right/>
      <top style="thin">
        <color theme="0" tint="-0.14999847407452621"/>
      </top>
      <bottom/>
      <diagonal/>
    </border>
    <border>
      <left/>
      <right/>
      <top style="thin">
        <color theme="0" tint="-0.1498458815271462"/>
      </top>
      <bottom style="thin">
        <color theme="0" tint="-0.1498458815271462"/>
      </bottom>
      <diagonal/>
    </border>
    <border>
      <left/>
      <right style="thin">
        <color theme="0" tint="-0.1498458815271462"/>
      </right>
      <top style="thin">
        <color theme="0" tint="-0.1498458815271462"/>
      </top>
      <bottom style="thin">
        <color theme="0" tint="-0.1498458815271462"/>
      </bottom>
      <diagonal/>
    </border>
    <border>
      <left/>
      <right style="thin">
        <color theme="0" tint="-0.1498764000366222"/>
      </right>
      <top style="thin">
        <color theme="0" tint="-0.14996795556505021"/>
      </top>
      <bottom style="thin">
        <color theme="0" tint="-0.14996795556505021"/>
      </bottom>
      <diagonal/>
    </border>
    <border>
      <left/>
      <right/>
      <top style="thin">
        <color theme="0"/>
      </top>
      <bottom style="thin">
        <color theme="0"/>
      </bottom>
      <diagonal/>
    </border>
    <border>
      <left style="thin">
        <color theme="0" tint="-0.1498458815271462"/>
      </left>
      <right style="thin">
        <color theme="0" tint="-0.1498458815271462"/>
      </right>
      <top/>
      <bottom style="thin">
        <color theme="0" tint="-0.1498764000366222"/>
      </bottom>
      <diagonal/>
    </border>
    <border>
      <left style="thin">
        <color theme="0" tint="-0.1498458815271462"/>
      </left>
      <right style="thin">
        <color theme="0" tint="-0.1498458815271462"/>
      </right>
      <top style="thin">
        <color theme="0" tint="-0.1498458815271462"/>
      </top>
      <bottom style="thin">
        <color theme="0" tint="-0.14996795556505021"/>
      </bottom>
      <diagonal/>
    </border>
    <border>
      <left style="thin">
        <color theme="0" tint="-0.1498458815271462"/>
      </left>
      <right style="thin">
        <color theme="0" tint="-0.1498458815271462"/>
      </right>
      <top style="thin">
        <color theme="0" tint="-0.14996795556505021"/>
      </top>
      <bottom style="thin">
        <color theme="0" tint="-0.14996795556505021"/>
      </bottom>
      <diagonal/>
    </border>
    <border>
      <left style="thin">
        <color theme="0" tint="-0.1498458815271462"/>
      </left>
      <right style="thin">
        <color theme="0" tint="-0.1498458815271462"/>
      </right>
      <top style="thin">
        <color theme="0" tint="-0.14996795556505021"/>
      </top>
      <bottom style="thin">
        <color theme="0" tint="-0.1498458815271462"/>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bottom style="medium">
        <color rgb="FF000000"/>
      </bottom>
      <diagonal/>
    </border>
    <border>
      <left/>
      <right/>
      <top style="medium">
        <color rgb="FF000000"/>
      </top>
      <bottom/>
      <diagonal/>
    </border>
  </borders>
  <cellStyleXfs count="6">
    <xf numFmtId="0" fontId="0" fillId="0" borderId="0"/>
    <xf numFmtId="9" fontId="1" fillId="0" borderId="0" applyFont="0" applyFill="0" applyBorder="0" applyAlignment="0" applyProtection="0"/>
    <xf numFmtId="0" fontId="2" fillId="0" borderId="0"/>
    <xf numFmtId="167" fontId="1" fillId="0" borderId="0" applyFont="0" applyFill="0" applyBorder="0" applyAlignment="0" applyProtection="0"/>
    <xf numFmtId="166" fontId="1" fillId="0" borderId="0" applyFont="0" applyFill="0" applyBorder="0" applyAlignment="0" applyProtection="0"/>
    <xf numFmtId="166" fontId="2" fillId="0" borderId="0" applyFont="0" applyFill="0" applyBorder="0" applyAlignment="0" applyProtection="0"/>
  </cellStyleXfs>
  <cellXfs count="874">
    <xf numFmtId="0" fontId="0" fillId="0" borderId="0" xfId="0"/>
    <xf numFmtId="0" fontId="7" fillId="2" borderId="0" xfId="0" applyFont="1" applyFill="1" applyAlignment="1">
      <alignment vertical="top"/>
    </xf>
    <xf numFmtId="170" fontId="6" fillId="0" borderId="0" xfId="4" applyNumberFormat="1" applyFont="1" applyFill="1" applyBorder="1" applyAlignment="1">
      <alignment horizontal="right" vertical="center" wrapText="1" indent="2"/>
    </xf>
    <xf numFmtId="49" fontId="6" fillId="0" borderId="0" xfId="0" applyNumberFormat="1" applyFont="1" applyAlignment="1">
      <alignment horizontal="left" vertical="center" wrapText="1" indent="2"/>
    </xf>
    <xf numFmtId="0" fontId="10" fillId="0" borderId="0" xfId="0" applyFont="1" applyAlignment="1">
      <alignment horizontal="right" vertical="center" indent="2"/>
    </xf>
    <xf numFmtId="0" fontId="13" fillId="0" borderId="0" xfId="0" applyFont="1" applyAlignment="1">
      <alignment horizontal="left" vertical="top"/>
    </xf>
    <xf numFmtId="49" fontId="15" fillId="0" borderId="0" xfId="0" applyNumberFormat="1" applyFont="1" applyAlignment="1">
      <alignment horizontal="center" vertical="center" wrapText="1"/>
    </xf>
    <xf numFmtId="49" fontId="16" fillId="0" borderId="0" xfId="0" applyNumberFormat="1" applyFont="1" applyAlignment="1">
      <alignment horizontal="center" vertical="center" wrapText="1"/>
    </xf>
    <xf numFmtId="0" fontId="17" fillId="0" borderId="0" xfId="0" applyFont="1" applyAlignment="1">
      <alignment vertical="top"/>
    </xf>
    <xf numFmtId="0" fontId="14" fillId="0" borderId="0" xfId="0" applyFont="1" applyAlignment="1">
      <alignment vertical="top"/>
    </xf>
    <xf numFmtId="0" fontId="17" fillId="0" borderId="0" xfId="0" applyFont="1" applyAlignment="1">
      <alignment horizontal="left" vertical="top" indent="1"/>
    </xf>
    <xf numFmtId="0" fontId="17" fillId="0" borderId="0" xfId="0" applyFont="1" applyAlignment="1">
      <alignment horizontal="left" vertical="center" indent="1"/>
    </xf>
    <xf numFmtId="0" fontId="18" fillId="0" borderId="0" xfId="0" applyFont="1" applyAlignment="1">
      <alignment horizontal="center" vertical="center"/>
    </xf>
    <xf numFmtId="0" fontId="17" fillId="0" borderId="0" xfId="0" applyFont="1" applyAlignment="1">
      <alignment horizontal="right" vertical="center" indent="1"/>
    </xf>
    <xf numFmtId="0" fontId="17" fillId="0" borderId="0" xfId="0" applyFont="1" applyAlignment="1">
      <alignment horizontal="right" vertical="center" indent="2"/>
    </xf>
    <xf numFmtId="0" fontId="18" fillId="0" borderId="0" xfId="0" applyFont="1" applyAlignment="1">
      <alignment horizontal="left" vertical="center" indent="1"/>
    </xf>
    <xf numFmtId="49" fontId="19" fillId="0" borderId="0" xfId="0" applyNumberFormat="1" applyFont="1" applyAlignment="1">
      <alignment horizontal="left" vertical="center" indent="1"/>
    </xf>
    <xf numFmtId="49" fontId="20" fillId="0" borderId="0" xfId="0" applyNumberFormat="1" applyFont="1" applyAlignment="1">
      <alignment horizontal="center" vertical="center" wrapText="1"/>
    </xf>
    <xf numFmtId="170" fontId="22" fillId="0" borderId="0" xfId="4" applyNumberFormat="1" applyFont="1" applyFill="1" applyBorder="1" applyAlignment="1">
      <alignment horizontal="right" vertical="center" wrapText="1" indent="1"/>
    </xf>
    <xf numFmtId="0" fontId="14" fillId="0" borderId="0" xfId="0" applyFont="1" applyAlignment="1">
      <alignment horizontal="left" vertical="center"/>
    </xf>
    <xf numFmtId="170" fontId="21" fillId="0" borderId="0" xfId="4" applyNumberFormat="1" applyFont="1" applyFill="1" applyBorder="1" applyAlignment="1">
      <alignment horizontal="right" vertical="center" wrapText="1" indent="1"/>
    </xf>
    <xf numFmtId="0" fontId="13" fillId="0" borderId="0" xfId="0" applyFont="1" applyAlignment="1">
      <alignment vertical="top"/>
    </xf>
    <xf numFmtId="0" fontId="17" fillId="0" borderId="0" xfId="0" applyFont="1" applyAlignment="1">
      <alignment horizontal="left" vertical="center" wrapText="1"/>
    </xf>
    <xf numFmtId="170" fontId="25" fillId="2" borderId="50" xfId="4" applyNumberFormat="1" applyFont="1" applyFill="1" applyBorder="1" applyAlignment="1">
      <alignment horizontal="right" vertical="center" wrapText="1" indent="1"/>
    </xf>
    <xf numFmtId="170" fontId="25" fillId="0" borderId="50" xfId="4" applyNumberFormat="1" applyFont="1" applyFill="1" applyBorder="1" applyAlignment="1">
      <alignment horizontal="right" vertical="center" wrapText="1" indent="1"/>
    </xf>
    <xf numFmtId="49" fontId="23" fillId="2" borderId="44" xfId="0" applyNumberFormat="1" applyFont="1" applyFill="1" applyBorder="1" applyAlignment="1">
      <alignment horizontal="left" vertical="center" wrapText="1" indent="2"/>
    </xf>
    <xf numFmtId="49" fontId="30" fillId="0" borderId="0" xfId="0" applyNumberFormat="1" applyFont="1" applyAlignment="1">
      <alignment horizontal="left" vertical="center" indent="1"/>
    </xf>
    <xf numFmtId="49" fontId="32" fillId="6" borderId="0" xfId="0" applyNumberFormat="1" applyFont="1" applyFill="1" applyAlignment="1">
      <alignment horizontal="left" vertical="center" indent="1"/>
    </xf>
    <xf numFmtId="9" fontId="25" fillId="0" borderId="50" xfId="1" applyFont="1" applyFill="1" applyBorder="1" applyAlignment="1">
      <alignment horizontal="right" vertical="center" wrapText="1" indent="1"/>
    </xf>
    <xf numFmtId="49" fontId="23" fillId="2" borderId="56" xfId="0" applyNumberFormat="1" applyFont="1" applyFill="1" applyBorder="1" applyAlignment="1">
      <alignment horizontal="left" vertical="center" wrapText="1" indent="2"/>
    </xf>
    <xf numFmtId="49" fontId="23" fillId="2" borderId="50" xfId="0" applyNumberFormat="1" applyFont="1" applyFill="1" applyBorder="1" applyAlignment="1">
      <alignment horizontal="left" vertical="center" wrapText="1" indent="2"/>
    </xf>
    <xf numFmtId="49" fontId="23" fillId="2" borderId="16" xfId="0" applyNumberFormat="1" applyFont="1" applyFill="1" applyBorder="1" applyAlignment="1">
      <alignment horizontal="left" vertical="center" wrapText="1" indent="2"/>
    </xf>
    <xf numFmtId="49" fontId="23" fillId="2" borderId="16" xfId="0" applyNumberFormat="1" applyFont="1" applyFill="1" applyBorder="1" applyAlignment="1">
      <alignment horizontal="center" vertical="center" wrapText="1"/>
    </xf>
    <xf numFmtId="0" fontId="33" fillId="0" borderId="0" xfId="0" applyFont="1" applyAlignment="1">
      <alignment horizontal="left" vertical="center" indent="1"/>
    </xf>
    <xf numFmtId="49" fontId="23" fillId="5" borderId="50" xfId="0" applyNumberFormat="1" applyFont="1" applyFill="1" applyBorder="1" applyAlignment="1">
      <alignment horizontal="left" vertical="center" wrapText="1" indent="2"/>
    </xf>
    <xf numFmtId="168" fontId="23" fillId="2" borderId="77" xfId="1" applyNumberFormat="1" applyFont="1" applyFill="1" applyBorder="1" applyAlignment="1">
      <alignment horizontal="right" vertical="center" wrapText="1" indent="1"/>
    </xf>
    <xf numFmtId="49" fontId="23" fillId="2" borderId="16" xfId="0" applyNumberFormat="1" applyFont="1" applyFill="1" applyBorder="1" applyAlignment="1">
      <alignment horizontal="left" vertical="center" wrapText="1" indent="3"/>
    </xf>
    <xf numFmtId="168" fontId="23" fillId="2" borderId="76" xfId="1" applyNumberFormat="1" applyFont="1" applyFill="1" applyBorder="1" applyAlignment="1">
      <alignment horizontal="right" vertical="center" wrapText="1" indent="1"/>
    </xf>
    <xf numFmtId="49" fontId="23" fillId="5" borderId="66" xfId="0" applyNumberFormat="1" applyFont="1" applyFill="1" applyBorder="1" applyAlignment="1">
      <alignment horizontal="center" vertical="center" wrapText="1"/>
    </xf>
    <xf numFmtId="170" fontId="25" fillId="0" borderId="78" xfId="4" applyNumberFormat="1" applyFont="1" applyFill="1" applyBorder="1" applyAlignment="1">
      <alignment horizontal="right" vertical="center" wrapText="1" indent="1"/>
    </xf>
    <xf numFmtId="49" fontId="23" fillId="5" borderId="88" xfId="0" applyNumberFormat="1" applyFont="1" applyFill="1" applyBorder="1" applyAlignment="1">
      <alignment horizontal="left" vertical="center" wrapText="1" indent="2"/>
    </xf>
    <xf numFmtId="49" fontId="23" fillId="2" borderId="73" xfId="0" applyNumberFormat="1" applyFont="1" applyFill="1" applyBorder="1" applyAlignment="1">
      <alignment horizontal="left" vertical="center" wrapText="1" indent="4"/>
    </xf>
    <xf numFmtId="171" fontId="25" fillId="0" borderId="68" xfId="4" applyNumberFormat="1" applyFont="1" applyFill="1" applyBorder="1" applyAlignment="1">
      <alignment horizontal="right" vertical="center" wrapText="1" indent="1"/>
    </xf>
    <xf numFmtId="170" fontId="23" fillId="2" borderId="16" xfId="4" applyNumberFormat="1" applyFont="1" applyFill="1" applyBorder="1" applyAlignment="1">
      <alignment horizontal="right" vertical="center" wrapText="1" indent="1"/>
    </xf>
    <xf numFmtId="49" fontId="23" fillId="2" borderId="84" xfId="0" applyNumberFormat="1" applyFont="1" applyFill="1" applyBorder="1" applyAlignment="1">
      <alignment horizontal="left" vertical="center" wrapText="1" indent="2"/>
    </xf>
    <xf numFmtId="0" fontId="27" fillId="2" borderId="0" xfId="0" applyFont="1" applyFill="1" applyAlignment="1">
      <alignment horizontal="left" vertical="top"/>
    </xf>
    <xf numFmtId="49" fontId="23" fillId="2" borderId="47" xfId="0" applyNumberFormat="1" applyFont="1" applyFill="1" applyBorder="1" applyAlignment="1">
      <alignment horizontal="left" vertical="center" wrapText="1" indent="2"/>
    </xf>
    <xf numFmtId="49" fontId="23" fillId="5" borderId="47" xfId="0" applyNumberFormat="1" applyFont="1" applyFill="1" applyBorder="1" applyAlignment="1">
      <alignment horizontal="left" vertical="center" wrapText="1" indent="2"/>
    </xf>
    <xf numFmtId="49" fontId="23" fillId="2" borderId="47" xfId="0" applyNumberFormat="1" applyFont="1" applyFill="1" applyBorder="1" applyAlignment="1">
      <alignment horizontal="left" vertical="center" wrapText="1" indent="3"/>
    </xf>
    <xf numFmtId="49" fontId="23" fillId="2" borderId="5" xfId="0" applyNumberFormat="1" applyFont="1" applyFill="1" applyBorder="1" applyAlignment="1">
      <alignment horizontal="left" vertical="center" wrapText="1" indent="2"/>
    </xf>
    <xf numFmtId="49" fontId="26" fillId="4" borderId="0" xfId="0" applyNumberFormat="1" applyFont="1" applyFill="1" applyAlignment="1">
      <alignment horizontal="left" vertical="center" indent="1"/>
    </xf>
    <xf numFmtId="0" fontId="34" fillId="4" borderId="0" xfId="0" applyFont="1" applyFill="1" applyAlignment="1">
      <alignment horizontal="center" vertical="center"/>
    </xf>
    <xf numFmtId="0" fontId="24" fillId="0" borderId="69" xfId="0" applyFont="1" applyBorder="1" applyAlignment="1">
      <alignment horizontal="left" vertical="center" indent="1"/>
    </xf>
    <xf numFmtId="0" fontId="24" fillId="0" borderId="133" xfId="0" applyFont="1" applyBorder="1" applyAlignment="1">
      <alignment horizontal="center" vertical="center"/>
    </xf>
    <xf numFmtId="49" fontId="24" fillId="0" borderId="133" xfId="0" applyNumberFormat="1" applyFont="1" applyBorder="1" applyAlignment="1">
      <alignment horizontal="center" vertical="center"/>
    </xf>
    <xf numFmtId="0" fontId="24" fillId="0" borderId="69" xfId="0" applyFont="1" applyBorder="1" applyAlignment="1">
      <alignment horizontal="center" vertical="center"/>
    </xf>
    <xf numFmtId="0" fontId="24" fillId="0" borderId="164" xfId="0" applyFont="1" applyBorder="1" applyAlignment="1">
      <alignment horizontal="center" vertical="center"/>
    </xf>
    <xf numFmtId="0" fontId="38" fillId="0" borderId="164" xfId="0" applyFont="1" applyBorder="1" applyAlignment="1">
      <alignment horizontal="center" vertical="center"/>
    </xf>
    <xf numFmtId="0" fontId="37" fillId="0" borderId="69" xfId="0" applyFont="1" applyBorder="1" applyAlignment="1">
      <alignment horizontal="center" vertical="center"/>
    </xf>
    <xf numFmtId="0" fontId="38" fillId="0" borderId="90" xfId="0" applyFont="1" applyBorder="1" applyAlignment="1">
      <alignment horizontal="center" vertical="center"/>
    </xf>
    <xf numFmtId="0" fontId="37" fillId="0" borderId="164" xfId="0" applyFont="1" applyBorder="1" applyAlignment="1">
      <alignment horizontal="center" vertical="center"/>
    </xf>
    <xf numFmtId="0" fontId="38" fillId="0" borderId="69" xfId="0" applyFont="1" applyBorder="1" applyAlignment="1">
      <alignment horizontal="center" vertical="center"/>
    </xf>
    <xf numFmtId="0" fontId="24" fillId="0" borderId="90" xfId="0" applyFont="1" applyBorder="1" applyAlignment="1">
      <alignment horizontal="center" vertical="center"/>
    </xf>
    <xf numFmtId="0" fontId="24" fillId="0" borderId="79" xfId="0" applyFont="1" applyBorder="1" applyAlignment="1">
      <alignment horizontal="center" vertical="center"/>
    </xf>
    <xf numFmtId="0" fontId="24" fillId="0" borderId="165" xfId="0" applyFont="1" applyBorder="1" applyAlignment="1">
      <alignment horizontal="center" vertical="center"/>
    </xf>
    <xf numFmtId="0" fontId="24" fillId="0" borderId="166" xfId="0" applyFont="1" applyBorder="1" applyAlignment="1">
      <alignment horizontal="center" vertical="center"/>
    </xf>
    <xf numFmtId="0" fontId="24" fillId="0" borderId="106" xfId="0" applyFont="1" applyBorder="1" applyAlignment="1">
      <alignment horizontal="center" vertical="center"/>
    </xf>
    <xf numFmtId="0" fontId="24" fillId="0" borderId="133" xfId="0" quotePrefix="1" applyFont="1" applyBorder="1" applyAlignment="1">
      <alignment horizontal="center" vertical="center"/>
    </xf>
    <xf numFmtId="0" fontId="24" fillId="0" borderId="165" xfId="0" quotePrefix="1" applyFont="1" applyBorder="1" applyAlignment="1">
      <alignment horizontal="center" vertical="center"/>
    </xf>
    <xf numFmtId="0" fontId="24" fillId="0" borderId="164" xfId="0" quotePrefix="1" applyFont="1" applyBorder="1" applyAlignment="1">
      <alignment horizontal="center" vertical="center"/>
    </xf>
    <xf numFmtId="0" fontId="24" fillId="0" borderId="79" xfId="0" applyFont="1" applyBorder="1" applyAlignment="1">
      <alignment horizontal="left" vertical="center" indent="1"/>
    </xf>
    <xf numFmtId="0" fontId="24" fillId="0" borderId="111" xfId="0" applyFont="1" applyBorder="1" applyAlignment="1">
      <alignment horizontal="center" vertical="center"/>
    </xf>
    <xf numFmtId="0" fontId="38" fillId="0" borderId="133" xfId="0" applyFont="1" applyBorder="1" applyAlignment="1">
      <alignment horizontal="center" vertical="center"/>
    </xf>
    <xf numFmtId="0" fontId="37" fillId="0" borderId="133" xfId="0" applyFont="1" applyBorder="1" applyAlignment="1">
      <alignment horizontal="center" vertical="center"/>
    </xf>
    <xf numFmtId="0" fontId="38" fillId="0" borderId="79" xfId="0" applyFont="1" applyBorder="1" applyAlignment="1">
      <alignment horizontal="center" vertical="center"/>
    </xf>
    <xf numFmtId="0" fontId="24" fillId="0" borderId="106" xfId="0" applyFont="1" applyBorder="1" applyAlignment="1">
      <alignment horizontal="left" vertical="center" indent="1"/>
    </xf>
    <xf numFmtId="0" fontId="38" fillId="0" borderId="166" xfId="0" applyFont="1" applyBorder="1" applyAlignment="1">
      <alignment horizontal="center" vertical="center"/>
    </xf>
    <xf numFmtId="0" fontId="37" fillId="0" borderId="166" xfId="0" applyFont="1" applyBorder="1" applyAlignment="1">
      <alignment horizontal="center" vertical="center"/>
    </xf>
    <xf numFmtId="0" fontId="38" fillId="0" borderId="165" xfId="0" applyFont="1" applyBorder="1" applyAlignment="1">
      <alignment horizontal="center" vertical="center"/>
    </xf>
    <xf numFmtId="0" fontId="37" fillId="0" borderId="165" xfId="0" applyFont="1" applyBorder="1" applyAlignment="1">
      <alignment horizontal="center" vertical="center"/>
    </xf>
    <xf numFmtId="0" fontId="38" fillId="0" borderId="84" xfId="0" applyFont="1" applyBorder="1" applyAlignment="1">
      <alignment horizontal="center" vertical="center"/>
    </xf>
    <xf numFmtId="0" fontId="24" fillId="0" borderId="84" xfId="0" applyFont="1" applyBorder="1" applyAlignment="1">
      <alignment horizontal="left" vertical="center" indent="1"/>
    </xf>
    <xf numFmtId="0" fontId="24" fillId="0" borderId="84" xfId="0" applyFont="1" applyBorder="1" applyAlignment="1">
      <alignment horizontal="center" vertical="center"/>
    </xf>
    <xf numFmtId="49" fontId="36" fillId="0" borderId="0" xfId="0" applyNumberFormat="1" applyFont="1" applyAlignment="1">
      <alignment horizontal="left" vertical="top" indent="1"/>
    </xf>
    <xf numFmtId="49" fontId="39" fillId="6" borderId="0" xfId="0" applyNumberFormat="1" applyFont="1" applyFill="1" applyAlignment="1">
      <alignment horizontal="left" vertical="center" indent="1"/>
    </xf>
    <xf numFmtId="49" fontId="39" fillId="6" borderId="0" xfId="0" applyNumberFormat="1" applyFont="1" applyFill="1" applyAlignment="1">
      <alignment horizontal="left" vertical="center" wrapText="1" indent="1"/>
    </xf>
    <xf numFmtId="0" fontId="15" fillId="0" borderId="0" xfId="0" applyFont="1" applyAlignment="1">
      <alignment horizontal="left" vertical="center"/>
    </xf>
    <xf numFmtId="49" fontId="39" fillId="3" borderId="0" xfId="0" applyNumberFormat="1" applyFont="1" applyFill="1" applyAlignment="1">
      <alignment horizontal="left" vertical="center" wrapText="1" indent="1"/>
    </xf>
    <xf numFmtId="9" fontId="34" fillId="4" borderId="0" xfId="0" applyNumberFormat="1" applyFont="1" applyFill="1" applyAlignment="1">
      <alignment horizontal="center" vertical="center"/>
    </xf>
    <xf numFmtId="9" fontId="34" fillId="4" borderId="0" xfId="1" applyFont="1" applyFill="1" applyAlignment="1">
      <alignment horizontal="center" vertical="center"/>
    </xf>
    <xf numFmtId="168" fontId="34" fillId="4" borderId="0" xfId="1" applyNumberFormat="1" applyFont="1" applyFill="1" applyAlignment="1">
      <alignment horizontal="center" vertical="center"/>
    </xf>
    <xf numFmtId="0" fontId="40" fillId="0" borderId="0" xfId="0" applyFont="1" applyAlignment="1">
      <alignment horizontal="left" vertical="top"/>
    </xf>
    <xf numFmtId="49" fontId="41" fillId="0" borderId="0" xfId="0" applyNumberFormat="1" applyFont="1" applyAlignment="1">
      <alignment horizontal="center" vertical="top" wrapText="1"/>
    </xf>
    <xf numFmtId="0" fontId="40" fillId="0" borderId="0" xfId="0" applyFont="1" applyAlignment="1">
      <alignment vertical="top"/>
    </xf>
    <xf numFmtId="49" fontId="40" fillId="0" borderId="0" xfId="0" applyNumberFormat="1" applyFont="1" applyAlignment="1">
      <alignment horizontal="left" vertical="top" wrapText="1"/>
    </xf>
    <xf numFmtId="0" fontId="43" fillId="0" borderId="0" xfId="0" applyFont="1" applyAlignment="1">
      <alignment horizontal="left" vertical="top"/>
    </xf>
    <xf numFmtId="49" fontId="43" fillId="0" borderId="0" xfId="0" applyNumberFormat="1" applyFont="1" applyAlignment="1">
      <alignment horizontal="left" vertical="top"/>
    </xf>
    <xf numFmtId="49" fontId="40" fillId="0" borderId="0" xfId="0" applyNumberFormat="1" applyFont="1" applyAlignment="1">
      <alignment horizontal="center" vertical="top" wrapText="1"/>
    </xf>
    <xf numFmtId="49" fontId="44" fillId="0" borderId="0" xfId="0" applyNumberFormat="1" applyFont="1" applyAlignment="1">
      <alignment horizontal="left" vertical="top"/>
    </xf>
    <xf numFmtId="0" fontId="24" fillId="0" borderId="79" xfId="0" quotePrefix="1" applyFont="1" applyBorder="1" applyAlignment="1">
      <alignment horizontal="center" vertical="center"/>
    </xf>
    <xf numFmtId="0" fontId="24" fillId="0" borderId="79" xfId="0" applyFont="1" applyBorder="1" applyAlignment="1">
      <alignment horizontal="left" vertical="center" wrapText="1" indent="2"/>
    </xf>
    <xf numFmtId="0" fontId="24" fillId="0" borderId="106" xfId="0" applyFont="1" applyBorder="1" applyAlignment="1">
      <alignment horizontal="left" vertical="center" wrapText="1" indent="2"/>
    </xf>
    <xf numFmtId="0" fontId="24" fillId="0" borderId="84" xfId="0" applyFont="1" applyBorder="1" applyAlignment="1">
      <alignment horizontal="left" vertical="center" wrapText="1" indent="2"/>
    </xf>
    <xf numFmtId="0" fontId="24" fillId="0" borderId="79" xfId="0" quotePrefix="1" applyFont="1" applyBorder="1" applyAlignment="1">
      <alignment horizontal="left" vertical="center" wrapText="1" indent="1"/>
    </xf>
    <xf numFmtId="0" fontId="24" fillId="0" borderId="116" xfId="0" quotePrefix="1" applyFont="1" applyBorder="1" applyAlignment="1">
      <alignment horizontal="left" vertical="center" wrapText="1" indent="1"/>
    </xf>
    <xf numFmtId="0" fontId="24" fillId="0" borderId="167" xfId="0" quotePrefix="1" applyFont="1" applyBorder="1" applyAlignment="1">
      <alignment horizontal="left" vertical="center" wrapText="1" indent="1"/>
    </xf>
    <xf numFmtId="0" fontId="24" fillId="0" borderId="168" xfId="0" quotePrefix="1" applyFont="1" applyBorder="1" applyAlignment="1">
      <alignment horizontal="left" vertical="center" wrapText="1" indent="1"/>
    </xf>
    <xf numFmtId="0" fontId="4" fillId="2" borderId="0" xfId="0" applyFont="1" applyFill="1"/>
    <xf numFmtId="0" fontId="5" fillId="2" borderId="0" xfId="0" applyFont="1" applyFill="1" applyAlignment="1">
      <alignment vertical="center"/>
    </xf>
    <xf numFmtId="0" fontId="5" fillId="2" borderId="0" xfId="0" applyFont="1" applyFill="1" applyAlignment="1">
      <alignment vertical="top"/>
    </xf>
    <xf numFmtId="0" fontId="8" fillId="2" borderId="0" xfId="0" applyFont="1" applyFill="1" applyAlignment="1">
      <alignment vertical="center"/>
    </xf>
    <xf numFmtId="0" fontId="10" fillId="2" borderId="0" xfId="0" applyFont="1" applyFill="1" applyAlignment="1">
      <alignment vertical="center"/>
    </xf>
    <xf numFmtId="0" fontId="45" fillId="2" borderId="0" xfId="0" applyFont="1" applyFill="1" applyAlignment="1">
      <alignment vertical="center"/>
    </xf>
    <xf numFmtId="0" fontId="40" fillId="2" borderId="0" xfId="0" applyFont="1" applyFill="1" applyAlignment="1">
      <alignment vertical="center"/>
    </xf>
    <xf numFmtId="49" fontId="32" fillId="6" borderId="50" xfId="0" applyNumberFormat="1" applyFont="1" applyFill="1" applyBorder="1" applyAlignment="1">
      <alignment horizontal="left" vertical="center" wrapText="1" indent="1"/>
    </xf>
    <xf numFmtId="49" fontId="3" fillId="3" borderId="50" xfId="0" applyNumberFormat="1" applyFont="1" applyFill="1" applyBorder="1" applyAlignment="1">
      <alignment horizontal="left" vertical="center" wrapText="1" indent="1"/>
    </xf>
    <xf numFmtId="0" fontId="24" fillId="0" borderId="50" xfId="0" applyFont="1" applyBorder="1" applyAlignment="1">
      <alignment horizontal="left" vertical="center" indent="1"/>
    </xf>
    <xf numFmtId="0" fontId="34" fillId="4" borderId="50" xfId="0" applyFont="1" applyFill="1" applyBorder="1" applyAlignment="1">
      <alignment horizontal="left" vertical="center" indent="1"/>
    </xf>
    <xf numFmtId="164" fontId="24" fillId="0" borderId="50" xfId="0" quotePrefix="1" applyNumberFormat="1" applyFont="1" applyBorder="1" applyAlignment="1">
      <alignment horizontal="right" vertical="center"/>
    </xf>
    <xf numFmtId="164" fontId="24" fillId="0" borderId="50" xfId="0" applyNumberFormat="1" applyFont="1" applyBorder="1" applyAlignment="1">
      <alignment horizontal="right" vertical="center"/>
    </xf>
    <xf numFmtId="164" fontId="34" fillId="4" borderId="50" xfId="0" quotePrefix="1" applyNumberFormat="1" applyFont="1" applyFill="1" applyBorder="1" applyAlignment="1">
      <alignment horizontal="right" vertical="center"/>
    </xf>
    <xf numFmtId="165" fontId="46" fillId="2" borderId="0" xfId="0" applyNumberFormat="1" applyFont="1" applyFill="1" applyAlignment="1">
      <alignment vertical="center"/>
    </xf>
    <xf numFmtId="37" fontId="24" fillId="0" borderId="50" xfId="0" quotePrefix="1" applyNumberFormat="1" applyFont="1" applyBorder="1" applyAlignment="1">
      <alignment horizontal="right" vertical="center"/>
    </xf>
    <xf numFmtId="170" fontId="6" fillId="0" borderId="0" xfId="4" applyNumberFormat="1" applyFont="1" applyFill="1" applyAlignment="1">
      <alignment horizontal="right" vertical="center" wrapText="1" indent="2"/>
    </xf>
    <xf numFmtId="0" fontId="47" fillId="2" borderId="0" xfId="0" applyFont="1" applyFill="1" applyAlignment="1">
      <alignment vertical="top"/>
    </xf>
    <xf numFmtId="0" fontId="48" fillId="2" borderId="0" xfId="0" applyFont="1" applyFill="1" applyAlignment="1">
      <alignment horizontal="left" vertical="top" indent="1"/>
    </xf>
    <xf numFmtId="0" fontId="48" fillId="2" borderId="0" xfId="0" applyFont="1" applyFill="1" applyAlignment="1">
      <alignment horizontal="left" vertical="center"/>
    </xf>
    <xf numFmtId="0" fontId="49" fillId="2" borderId="0" xfId="0" applyFont="1" applyFill="1" applyAlignment="1">
      <alignment horizontal="left" vertical="top"/>
    </xf>
    <xf numFmtId="0" fontId="50" fillId="2" borderId="0" xfId="0" applyFont="1" applyFill="1" applyAlignment="1">
      <alignment vertical="top"/>
    </xf>
    <xf numFmtId="0" fontId="51" fillId="2" borderId="0" xfId="0" applyFont="1" applyFill="1" applyAlignment="1">
      <alignment vertical="top"/>
    </xf>
    <xf numFmtId="0" fontId="48" fillId="2" borderId="0" xfId="0" applyFont="1" applyFill="1" applyAlignment="1">
      <alignment vertical="top"/>
    </xf>
    <xf numFmtId="0" fontId="52" fillId="2" borderId="0" xfId="0" applyFont="1" applyFill="1" applyAlignment="1">
      <alignment horizontal="left" vertical="top"/>
    </xf>
    <xf numFmtId="0" fontId="53" fillId="2" borderId="0" xfId="0" applyFont="1" applyFill="1" applyAlignment="1">
      <alignment vertical="top"/>
    </xf>
    <xf numFmtId="0" fontId="52" fillId="2" borderId="0" xfId="0" applyFont="1" applyFill="1" applyAlignment="1">
      <alignment vertical="top"/>
    </xf>
    <xf numFmtId="0" fontId="48" fillId="0" borderId="0" xfId="0" applyFont="1" applyAlignment="1">
      <alignment vertical="top"/>
    </xf>
    <xf numFmtId="0" fontId="54" fillId="2" borderId="0" xfId="0" applyFont="1" applyFill="1" applyAlignment="1">
      <alignment vertical="top"/>
    </xf>
    <xf numFmtId="0" fontId="55" fillId="2" borderId="0" xfId="0" applyFont="1" applyFill="1" applyAlignment="1">
      <alignment vertical="top"/>
    </xf>
    <xf numFmtId="0" fontId="56" fillId="2" borderId="0" xfId="0" applyFont="1" applyFill="1" applyAlignment="1">
      <alignment vertical="top"/>
    </xf>
    <xf numFmtId="0" fontId="47" fillId="2" borderId="0" xfId="0" applyFont="1" applyFill="1" applyAlignment="1">
      <alignment horizontal="left" indent="1"/>
    </xf>
    <xf numFmtId="0" fontId="47" fillId="0" borderId="0" xfId="0" applyFont="1" applyAlignment="1">
      <alignment horizontal="left" vertical="top" indent="1"/>
    </xf>
    <xf numFmtId="0" fontId="47" fillId="0" borderId="0" xfId="0" applyFont="1" applyAlignment="1">
      <alignment horizontal="left" vertical="center" indent="1"/>
    </xf>
    <xf numFmtId="0" fontId="58" fillId="0" borderId="0" xfId="0" applyFont="1" applyAlignment="1">
      <alignment horizontal="center" vertical="center"/>
    </xf>
    <xf numFmtId="0" fontId="47" fillId="0" borderId="0" xfId="0" applyFont="1" applyAlignment="1">
      <alignment horizontal="right" vertical="center" indent="1"/>
    </xf>
    <xf numFmtId="0" fontId="59" fillId="0" borderId="0" xfId="0" applyFont="1" applyAlignment="1">
      <alignment horizontal="left" vertical="center" indent="1"/>
    </xf>
    <xf numFmtId="168" fontId="60" fillId="0" borderId="0" xfId="1" applyNumberFormat="1" applyFont="1" applyAlignment="1">
      <alignment horizontal="center" vertical="center"/>
    </xf>
    <xf numFmtId="0" fontId="61" fillId="0" borderId="0" xfId="1" applyNumberFormat="1" applyFont="1" applyAlignment="1">
      <alignment horizontal="center" wrapText="1"/>
    </xf>
    <xf numFmtId="0" fontId="57" fillId="0" borderId="0" xfId="1" applyNumberFormat="1" applyFont="1" applyAlignment="1">
      <alignment horizontal="center" wrapText="1"/>
    </xf>
    <xf numFmtId="0" fontId="62" fillId="0" borderId="0" xfId="1" applyNumberFormat="1" applyFont="1" applyAlignment="1">
      <alignment horizontal="center" wrapText="1"/>
    </xf>
    <xf numFmtId="49" fontId="63" fillId="0" borderId="0" xfId="0" applyNumberFormat="1" applyFont="1" applyAlignment="1">
      <alignment horizontal="left" vertical="center" wrapText="1"/>
    </xf>
    <xf numFmtId="0" fontId="57" fillId="0" borderId="0" xfId="1" applyNumberFormat="1" applyFont="1" applyAlignment="1">
      <alignment horizontal="right" vertical="center" wrapText="1" indent="1"/>
    </xf>
    <xf numFmtId="0" fontId="57" fillId="0" borderId="95" xfId="1" applyNumberFormat="1" applyFont="1" applyBorder="1" applyAlignment="1">
      <alignment horizontal="right" vertical="center" wrapText="1" indent="1"/>
    </xf>
    <xf numFmtId="49" fontId="64" fillId="6" borderId="0" xfId="0" applyNumberFormat="1" applyFont="1" applyFill="1" applyAlignment="1">
      <alignment horizontal="center" vertical="center" wrapText="1"/>
    </xf>
    <xf numFmtId="0" fontId="64" fillId="6" borderId="0" xfId="1" applyNumberFormat="1" applyFont="1" applyFill="1" applyAlignment="1">
      <alignment horizontal="right" vertical="center" wrapText="1" indent="1"/>
    </xf>
    <xf numFmtId="49" fontId="65" fillId="0" borderId="0" xfId="0" applyNumberFormat="1" applyFont="1" applyAlignment="1">
      <alignment horizontal="center" vertical="center" wrapText="1"/>
    </xf>
    <xf numFmtId="49" fontId="66" fillId="0" borderId="0" xfId="0" applyNumberFormat="1" applyFont="1" applyAlignment="1">
      <alignment horizontal="center" vertical="center" wrapText="1"/>
    </xf>
    <xf numFmtId="49" fontId="67" fillId="0" borderId="0" xfId="0" applyNumberFormat="1" applyFont="1" applyAlignment="1">
      <alignment horizontal="center" vertical="center" wrapText="1"/>
    </xf>
    <xf numFmtId="49" fontId="68" fillId="6" borderId="0" xfId="0" applyNumberFormat="1" applyFont="1" applyFill="1" applyAlignment="1">
      <alignment horizontal="left" vertical="center" indent="1"/>
    </xf>
    <xf numFmtId="49" fontId="69" fillId="6" borderId="0" xfId="0" applyNumberFormat="1" applyFont="1" applyFill="1" applyAlignment="1">
      <alignment horizontal="center" vertical="center" wrapText="1"/>
    </xf>
    <xf numFmtId="0" fontId="69" fillId="6" borderId="0" xfId="1" applyNumberFormat="1" applyFont="1" applyFill="1" applyAlignment="1">
      <alignment horizontal="right" vertical="center" wrapText="1" indent="1"/>
    </xf>
    <xf numFmtId="49" fontId="70" fillId="0" borderId="0" xfId="0" applyNumberFormat="1" applyFont="1" applyAlignment="1">
      <alignment horizontal="center" vertical="center" wrapText="1"/>
    </xf>
    <xf numFmtId="49" fontId="72" fillId="0" borderId="0" xfId="0" applyNumberFormat="1" applyFont="1" applyAlignment="1">
      <alignment horizontal="center" vertical="center" wrapText="1"/>
    </xf>
    <xf numFmtId="49" fontId="65" fillId="2" borderId="0" xfId="0" applyNumberFormat="1" applyFont="1" applyFill="1" applyAlignment="1">
      <alignment horizontal="center" vertical="center" wrapText="1"/>
    </xf>
    <xf numFmtId="49" fontId="63" fillId="0" borderId="0" xfId="0" applyNumberFormat="1" applyFont="1" applyAlignment="1">
      <alignment horizontal="left" vertical="top" wrapText="1"/>
    </xf>
    <xf numFmtId="0" fontId="74" fillId="0" borderId="0" xfId="0" applyFont="1" applyAlignment="1">
      <alignment horizontal="left" vertical="top" indent="1"/>
    </xf>
    <xf numFmtId="170" fontId="23" fillId="0" borderId="0" xfId="4" applyNumberFormat="1" applyFont="1" applyAlignment="1">
      <alignment horizontal="right" vertical="center" wrapText="1" indent="2"/>
    </xf>
    <xf numFmtId="170" fontId="6" fillId="0" borderId="0" xfId="4" applyNumberFormat="1" applyFont="1" applyAlignment="1">
      <alignment horizontal="right" vertical="center" wrapText="1" indent="2"/>
    </xf>
    <xf numFmtId="170" fontId="11" fillId="0" borderId="15" xfId="4" applyNumberFormat="1" applyFont="1" applyBorder="1" applyAlignment="1">
      <alignment horizontal="right" vertical="center" wrapText="1" indent="2"/>
    </xf>
    <xf numFmtId="170" fontId="28" fillId="0" borderId="0" xfId="4" applyNumberFormat="1" applyFont="1" applyAlignment="1">
      <alignment horizontal="right" vertical="center" wrapText="1" indent="2"/>
    </xf>
    <xf numFmtId="0" fontId="31" fillId="0" borderId="0" xfId="1" applyNumberFormat="1" applyFont="1" applyAlignment="1">
      <alignment horizontal="right" vertical="top" wrapText="1"/>
    </xf>
    <xf numFmtId="0" fontId="75" fillId="0" borderId="0" xfId="1" applyNumberFormat="1" applyFont="1" applyAlignment="1">
      <alignment horizontal="center" wrapText="1"/>
    </xf>
    <xf numFmtId="171" fontId="6" fillId="0" borderId="0" xfId="4" applyNumberFormat="1" applyFont="1" applyAlignment="1">
      <alignment horizontal="right" vertical="center" wrapText="1" indent="2"/>
    </xf>
    <xf numFmtId="0" fontId="9" fillId="0" borderId="0" xfId="1" applyNumberFormat="1" applyFont="1" applyAlignment="1">
      <alignment horizontal="right" vertical="top" wrapText="1"/>
    </xf>
    <xf numFmtId="170" fontId="26" fillId="0" borderId="0" xfId="4" applyNumberFormat="1" applyFont="1" applyAlignment="1">
      <alignment horizontal="right" vertical="center" wrapText="1" indent="2"/>
    </xf>
    <xf numFmtId="170" fontId="31" fillId="0" borderId="0" xfId="1" applyNumberFormat="1" applyFont="1" applyAlignment="1">
      <alignment horizontal="right" vertical="top" wrapText="1"/>
    </xf>
    <xf numFmtId="170" fontId="6" fillId="0" borderId="80" xfId="4" applyNumberFormat="1" applyFont="1" applyBorder="1" applyAlignment="1">
      <alignment horizontal="right" vertical="center" wrapText="1" indent="2"/>
    </xf>
    <xf numFmtId="170" fontId="6" fillId="0" borderId="100" xfId="4" applyNumberFormat="1" applyFont="1" applyBorder="1" applyAlignment="1">
      <alignment horizontal="right" vertical="center" wrapText="1" indent="2"/>
    </xf>
    <xf numFmtId="49" fontId="76" fillId="2" borderId="0" xfId="0" applyNumberFormat="1" applyFont="1" applyFill="1" applyAlignment="1">
      <alignment horizontal="center" vertical="center" wrapText="1"/>
    </xf>
    <xf numFmtId="170" fontId="26" fillId="0" borderId="0" xfId="4" applyNumberFormat="1" applyFont="1" applyFill="1" applyAlignment="1">
      <alignment horizontal="right" vertical="center" wrapText="1" indent="2"/>
    </xf>
    <xf numFmtId="0" fontId="57" fillId="0" borderId="0" xfId="1" applyNumberFormat="1" applyFont="1" applyAlignment="1">
      <alignment horizontal="right" vertical="center" wrapText="1" indent="2"/>
    </xf>
    <xf numFmtId="171" fontId="35" fillId="5" borderId="18" xfId="4" applyNumberFormat="1" applyFont="1" applyFill="1" applyBorder="1" applyAlignment="1">
      <alignment horizontal="right" vertical="center" wrapText="1" indent="1"/>
    </xf>
    <xf numFmtId="171" fontId="35" fillId="0" borderId="5" xfId="4" applyNumberFormat="1" applyFont="1" applyBorder="1" applyAlignment="1">
      <alignment horizontal="right" vertical="center" wrapText="1" indent="1"/>
    </xf>
    <xf numFmtId="9" fontId="35" fillId="0" borderId="5" xfId="1" applyFont="1" applyBorder="1" applyAlignment="1">
      <alignment horizontal="right" vertical="center" wrapText="1" indent="1"/>
    </xf>
    <xf numFmtId="170" fontId="77" fillId="0" borderId="0" xfId="4" applyNumberFormat="1" applyFont="1" applyAlignment="1">
      <alignment horizontal="right" vertical="center" wrapText="1" indent="2"/>
    </xf>
    <xf numFmtId="0" fontId="78" fillId="0" borderId="95" xfId="1" applyNumberFormat="1" applyFont="1" applyBorder="1" applyAlignment="1">
      <alignment horizontal="right" vertical="center" wrapText="1" indent="1"/>
    </xf>
    <xf numFmtId="170" fontId="79" fillId="0" borderId="0" xfId="4" applyNumberFormat="1" applyFont="1" applyAlignment="1">
      <alignment horizontal="right" vertical="center" wrapText="1" indent="2"/>
    </xf>
    <xf numFmtId="170" fontId="79" fillId="0" borderId="0" xfId="4" applyNumberFormat="1" applyFont="1" applyFill="1" applyAlignment="1">
      <alignment horizontal="right" vertical="center" wrapText="1" indent="2"/>
    </xf>
    <xf numFmtId="170" fontId="25" fillId="0" borderId="50" xfId="4" applyNumberFormat="1" applyFont="1" applyBorder="1" applyAlignment="1">
      <alignment horizontal="right" vertical="center" wrapText="1" indent="1"/>
    </xf>
    <xf numFmtId="168" fontId="25" fillId="0" borderId="50" xfId="1" applyNumberFormat="1" applyFont="1" applyBorder="1" applyAlignment="1">
      <alignment horizontal="right" vertical="center" wrapText="1" indent="1"/>
    </xf>
    <xf numFmtId="170" fontId="25" fillId="0" borderId="55" xfId="4" applyNumberFormat="1" applyFont="1" applyBorder="1" applyAlignment="1">
      <alignment horizontal="right" vertical="center" wrapText="1" indent="1"/>
    </xf>
    <xf numFmtId="171" fontId="25" fillId="0" borderId="50" xfId="4" applyNumberFormat="1" applyFont="1" applyBorder="1" applyAlignment="1">
      <alignment horizontal="right" vertical="center" wrapText="1" indent="1"/>
    </xf>
    <xf numFmtId="168" fontId="25" fillId="0" borderId="62" xfId="1" applyNumberFormat="1" applyFont="1" applyBorder="1" applyAlignment="1">
      <alignment horizontal="right" vertical="center" wrapText="1" indent="1"/>
    </xf>
    <xf numFmtId="168" fontId="25" fillId="0" borderId="162" xfId="1" applyNumberFormat="1" applyFont="1" applyBorder="1" applyAlignment="1">
      <alignment horizontal="right" vertical="center" wrapText="1" indent="1"/>
    </xf>
    <xf numFmtId="171" fontId="35" fillId="0" borderId="71" xfId="4" applyNumberFormat="1" applyFont="1" applyBorder="1" applyAlignment="1">
      <alignment horizontal="right" vertical="center" wrapText="1" indent="1"/>
    </xf>
    <xf numFmtId="171" fontId="35" fillId="0" borderId="68" xfId="4" applyNumberFormat="1" applyFont="1" applyBorder="1" applyAlignment="1">
      <alignment horizontal="right" vertical="center" wrapText="1" indent="1"/>
    </xf>
    <xf numFmtId="171" fontId="23" fillId="0" borderId="138" xfId="4" quotePrefix="1" applyNumberFormat="1" applyFont="1" applyBorder="1" applyAlignment="1">
      <alignment horizontal="right" vertical="center" wrapText="1" indent="1"/>
    </xf>
    <xf numFmtId="49" fontId="29" fillId="0" borderId="0" xfId="0" applyNumberFormat="1" applyFont="1" applyAlignment="1">
      <alignment horizontal="center" vertical="center" wrapText="1"/>
    </xf>
    <xf numFmtId="170" fontId="80" fillId="0" borderId="0" xfId="4" applyNumberFormat="1" applyFont="1" applyFill="1" applyAlignment="1">
      <alignment horizontal="right" vertical="center" wrapText="1" indent="2"/>
    </xf>
    <xf numFmtId="170" fontId="80" fillId="0" borderId="0" xfId="4" applyNumberFormat="1" applyFont="1" applyAlignment="1">
      <alignment horizontal="right" vertical="center" wrapText="1" indent="2"/>
    </xf>
    <xf numFmtId="170" fontId="81" fillId="0" borderId="0" xfId="4" applyNumberFormat="1" applyFont="1" applyFill="1" applyAlignment="1">
      <alignment horizontal="right" vertical="center" wrapText="1" indent="2"/>
    </xf>
    <xf numFmtId="170" fontId="81" fillId="0" borderId="0" xfId="4" applyNumberFormat="1" applyFont="1" applyAlignment="1">
      <alignment horizontal="right" vertical="center" wrapText="1" indent="2"/>
    </xf>
    <xf numFmtId="0" fontId="82" fillId="2" borderId="0" xfId="0" applyFont="1" applyFill="1" applyAlignment="1">
      <alignment horizontal="center" vertical="center"/>
    </xf>
    <xf numFmtId="168" fontId="11" fillId="0" borderId="15" xfId="1" applyNumberFormat="1" applyFont="1" applyBorder="1" applyAlignment="1">
      <alignment horizontal="right" vertical="center" wrapText="1" indent="2"/>
    </xf>
    <xf numFmtId="168" fontId="6" fillId="0" borderId="0" xfId="1" applyNumberFormat="1" applyFont="1" applyFill="1" applyAlignment="1">
      <alignment horizontal="right" vertical="center" wrapText="1" indent="2"/>
    </xf>
    <xf numFmtId="170" fontId="11" fillId="0" borderId="24" xfId="4" applyNumberFormat="1" applyFont="1" applyBorder="1" applyAlignment="1">
      <alignment horizontal="right" vertical="center" wrapText="1" indent="2"/>
    </xf>
    <xf numFmtId="170" fontId="26" fillId="0" borderId="24" xfId="4" applyNumberFormat="1" applyFont="1" applyBorder="1" applyAlignment="1">
      <alignment horizontal="right" vertical="center" wrapText="1" indent="2"/>
    </xf>
    <xf numFmtId="170" fontId="6" fillId="0" borderId="37" xfId="4" applyNumberFormat="1" applyFont="1" applyBorder="1" applyAlignment="1">
      <alignment horizontal="right" vertical="center" wrapText="1" indent="2"/>
    </xf>
    <xf numFmtId="170" fontId="11" fillId="0" borderId="37" xfId="4" applyNumberFormat="1" applyFont="1" applyBorder="1" applyAlignment="1">
      <alignment horizontal="right" vertical="center" wrapText="1" indent="2"/>
    </xf>
    <xf numFmtId="170" fontId="6" fillId="0" borderId="24" xfId="4" applyNumberFormat="1" applyFont="1" applyBorder="1" applyAlignment="1">
      <alignment horizontal="right" vertical="center" wrapText="1" indent="2"/>
    </xf>
    <xf numFmtId="170" fontId="6" fillId="0" borderId="24" xfId="4" applyNumberFormat="1" applyFont="1" applyFill="1" applyBorder="1" applyAlignment="1">
      <alignment horizontal="right" vertical="center" wrapText="1" indent="2"/>
    </xf>
    <xf numFmtId="170" fontId="6" fillId="0" borderId="0" xfId="4" applyNumberFormat="1" applyFont="1" applyBorder="1" applyAlignment="1">
      <alignment horizontal="right" vertical="center" wrapText="1" indent="2"/>
    </xf>
    <xf numFmtId="170" fontId="79" fillId="0" borderId="37" xfId="4" applyNumberFormat="1" applyFont="1" applyBorder="1" applyAlignment="1">
      <alignment horizontal="right" vertical="center" wrapText="1" indent="2"/>
    </xf>
    <xf numFmtId="170" fontId="12" fillId="0" borderId="24" xfId="4" applyNumberFormat="1" applyFont="1" applyFill="1" applyBorder="1" applyAlignment="1">
      <alignment horizontal="right" vertical="center" wrapText="1" indent="2"/>
    </xf>
    <xf numFmtId="170" fontId="79" fillId="0" borderId="24" xfId="4" applyNumberFormat="1" applyFont="1" applyFill="1" applyBorder="1" applyAlignment="1">
      <alignment horizontal="right" vertical="center" wrapText="1" indent="2"/>
    </xf>
    <xf numFmtId="49" fontId="23" fillId="5" borderId="0" xfId="0" applyNumberFormat="1" applyFont="1" applyFill="1" applyAlignment="1">
      <alignment horizontal="left" vertical="center" indent="1"/>
    </xf>
    <xf numFmtId="170" fontId="6" fillId="0" borderId="15" xfId="4" applyNumberFormat="1" applyFont="1" applyBorder="1" applyAlignment="1">
      <alignment horizontal="right" vertical="center" wrapText="1" indent="2"/>
    </xf>
    <xf numFmtId="170" fontId="6" fillId="0" borderId="181" xfId="4" applyNumberFormat="1" applyFont="1" applyBorder="1" applyAlignment="1">
      <alignment horizontal="right" vertical="center" wrapText="1" indent="2"/>
    </xf>
    <xf numFmtId="170" fontId="25" fillId="0" borderId="162" xfId="4" applyNumberFormat="1" applyFont="1" applyBorder="1" applyAlignment="1">
      <alignment horizontal="right" vertical="center" wrapText="1" indent="1"/>
    </xf>
    <xf numFmtId="170" fontId="79" fillId="0" borderId="15" xfId="4" applyNumberFormat="1" applyFont="1" applyBorder="1" applyAlignment="1">
      <alignment horizontal="right" vertical="center" wrapText="1" indent="2"/>
    </xf>
    <xf numFmtId="170" fontId="79" fillId="0" borderId="15" xfId="4" applyNumberFormat="1" applyFont="1" applyBorder="1" applyAlignment="1">
      <alignment horizontal="center" vertical="center" wrapText="1"/>
    </xf>
    <xf numFmtId="171" fontId="6" fillId="0" borderId="15" xfId="4" applyNumberFormat="1" applyFont="1" applyBorder="1" applyAlignment="1">
      <alignment horizontal="right" vertical="center" wrapText="1" indent="2"/>
    </xf>
    <xf numFmtId="0" fontId="47" fillId="2" borderId="0" xfId="0" applyFont="1" applyFill="1" applyAlignment="1">
      <alignment horizontal="left" vertical="top"/>
    </xf>
    <xf numFmtId="0" fontId="54" fillId="2" borderId="0" xfId="0" applyFont="1" applyFill="1" applyAlignment="1">
      <alignment horizontal="left" vertical="top"/>
    </xf>
    <xf numFmtId="0" fontId="54" fillId="0" borderId="0" xfId="0" applyFont="1" applyAlignment="1">
      <alignment horizontal="left" vertical="top"/>
    </xf>
    <xf numFmtId="168" fontId="6" fillId="0" borderId="24" xfId="1" applyNumberFormat="1" applyFont="1" applyFill="1" applyBorder="1" applyAlignment="1">
      <alignment horizontal="right" vertical="center" wrapText="1" indent="2"/>
    </xf>
    <xf numFmtId="49" fontId="71" fillId="0" borderId="0" xfId="0" applyNumberFormat="1" applyFont="1" applyAlignment="1">
      <alignment horizontal="center" vertical="center" wrapText="1"/>
    </xf>
    <xf numFmtId="49" fontId="23" fillId="0" borderId="5" xfId="0" applyNumberFormat="1" applyFont="1" applyBorder="1" applyAlignment="1">
      <alignment horizontal="left" vertical="center" wrapText="1" indent="2"/>
    </xf>
    <xf numFmtId="170" fontId="77" fillId="0" borderId="0" xfId="4" applyNumberFormat="1" applyFont="1" applyFill="1" applyAlignment="1">
      <alignment horizontal="right" vertical="center" wrapText="1" indent="2"/>
    </xf>
    <xf numFmtId="0" fontId="47" fillId="0" borderId="0" xfId="0" applyFont="1" applyAlignment="1">
      <alignment vertical="top"/>
    </xf>
    <xf numFmtId="49" fontId="23" fillId="2" borderId="50" xfId="0" applyNumberFormat="1" applyFont="1" applyFill="1" applyBorder="1" applyAlignment="1">
      <alignment horizontal="left" vertical="center" wrapText="1" indent="4"/>
    </xf>
    <xf numFmtId="170" fontId="79" fillId="0" borderId="0" xfId="4" applyNumberFormat="1" applyFont="1" applyFill="1" applyBorder="1" applyAlignment="1">
      <alignment horizontal="center" vertical="center" wrapText="1"/>
    </xf>
    <xf numFmtId="168" fontId="25" fillId="2" borderId="50" xfId="1" applyNumberFormat="1" applyFont="1" applyFill="1" applyBorder="1" applyAlignment="1">
      <alignment horizontal="right" vertical="center" wrapText="1" indent="1"/>
    </xf>
    <xf numFmtId="168" fontId="24" fillId="0" borderId="71" xfId="1" applyNumberFormat="1" applyFont="1" applyFill="1" applyBorder="1" applyAlignment="1">
      <alignment horizontal="right" vertical="center" wrapText="1" indent="1"/>
    </xf>
    <xf numFmtId="171" fontId="35" fillId="5" borderId="138" xfId="4" applyNumberFormat="1" applyFont="1" applyFill="1" applyBorder="1" applyAlignment="1">
      <alignment horizontal="right" vertical="center" wrapText="1" indent="1"/>
    </xf>
    <xf numFmtId="171" fontId="35" fillId="0" borderId="78" xfId="4" applyNumberFormat="1" applyFont="1" applyBorder="1" applyAlignment="1">
      <alignment horizontal="right" vertical="center" wrapText="1" indent="1"/>
    </xf>
    <xf numFmtId="172" fontId="35" fillId="5" borderId="87" xfId="4" applyNumberFormat="1" applyFont="1" applyFill="1" applyBorder="1" applyAlignment="1">
      <alignment horizontal="right" vertical="center" wrapText="1" indent="1"/>
    </xf>
    <xf numFmtId="171" fontId="23" fillId="0" borderId="141" xfId="4" quotePrefix="1" applyNumberFormat="1" applyFont="1" applyBorder="1" applyAlignment="1">
      <alignment horizontal="right" vertical="center" wrapText="1" indent="1"/>
    </xf>
    <xf numFmtId="171" fontId="35" fillId="0" borderId="87" xfId="4" quotePrefix="1" applyNumberFormat="1" applyFont="1" applyBorder="1" applyAlignment="1">
      <alignment horizontal="right" vertical="center" wrapText="1" indent="1"/>
    </xf>
    <xf numFmtId="2" fontId="25" fillId="0" borderId="78" xfId="4" applyNumberFormat="1" applyFont="1" applyFill="1" applyBorder="1" applyAlignment="1">
      <alignment horizontal="right" vertical="center" wrapText="1" indent="1"/>
    </xf>
    <xf numFmtId="170" fontId="23" fillId="0" borderId="78" xfId="4" applyNumberFormat="1" applyFont="1" applyFill="1" applyBorder="1" applyAlignment="1">
      <alignment horizontal="right" vertical="center" wrapText="1" indent="1"/>
    </xf>
    <xf numFmtId="1" fontId="73" fillId="2" borderId="5" xfId="4" applyNumberFormat="1" applyFont="1" applyFill="1" applyBorder="1" applyAlignment="1">
      <alignment horizontal="right" vertical="center" wrapText="1" indent="1"/>
    </xf>
    <xf numFmtId="3" fontId="23" fillId="5" borderId="50" xfId="0" applyNumberFormat="1" applyFont="1" applyFill="1" applyBorder="1" applyAlignment="1">
      <alignment horizontal="right" vertical="center" wrapText="1" indent="1"/>
    </xf>
    <xf numFmtId="170" fontId="23" fillId="0" borderId="87" xfId="4" quotePrefix="1" applyNumberFormat="1" applyFont="1" applyBorder="1" applyAlignment="1">
      <alignment horizontal="right" vertical="center" wrapText="1" indent="1"/>
    </xf>
    <xf numFmtId="170" fontId="73" fillId="0" borderId="116" xfId="4" quotePrefix="1" applyNumberFormat="1" applyFont="1" applyBorder="1" applyAlignment="1">
      <alignment horizontal="right" vertical="center" wrapText="1" indent="1"/>
    </xf>
    <xf numFmtId="49" fontId="23" fillId="2" borderId="5" xfId="0" applyNumberFormat="1" applyFont="1" applyFill="1" applyBorder="1" applyAlignment="1">
      <alignment horizontal="left" vertical="center" wrapText="1" indent="3"/>
    </xf>
    <xf numFmtId="0" fontId="57" fillId="0" borderId="0" xfId="1" applyNumberFormat="1" applyFont="1" applyBorder="1" applyAlignment="1">
      <alignment horizontal="right" vertical="center" wrapText="1" indent="1"/>
    </xf>
    <xf numFmtId="0" fontId="24"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vertical="center" wrapText="1"/>
    </xf>
    <xf numFmtId="0" fontId="23" fillId="0" borderId="0" xfId="0" applyFont="1" applyAlignment="1">
      <alignment vertical="center" wrapText="1"/>
    </xf>
    <xf numFmtId="0" fontId="26" fillId="0" borderId="186" xfId="0" applyFont="1" applyBorder="1" applyAlignment="1">
      <alignment vertical="center" wrapText="1"/>
    </xf>
    <xf numFmtId="0" fontId="26" fillId="0" borderId="186" xfId="0" applyFont="1" applyBorder="1" applyAlignment="1">
      <alignment horizontal="center" vertical="center" wrapText="1"/>
    </xf>
    <xf numFmtId="8" fontId="23" fillId="0" borderId="0" xfId="0" applyNumberFormat="1" applyFont="1" applyAlignment="1">
      <alignment horizontal="right" vertical="center" wrapText="1"/>
    </xf>
    <xf numFmtId="8" fontId="23" fillId="0" borderId="0" xfId="0" applyNumberFormat="1" applyFont="1" applyAlignment="1">
      <alignment vertical="center" wrapText="1"/>
    </xf>
    <xf numFmtId="0" fontId="23" fillId="0" borderId="186" xfId="0" applyFont="1" applyBorder="1" applyAlignment="1">
      <alignment vertical="center" wrapText="1"/>
    </xf>
    <xf numFmtId="8" fontId="23" fillId="0" borderId="186" xfId="0" applyNumberFormat="1" applyFont="1" applyBorder="1" applyAlignment="1">
      <alignment horizontal="right" vertical="center" wrapText="1"/>
    </xf>
    <xf numFmtId="0" fontId="26" fillId="0" borderId="0" xfId="0" applyFont="1" applyAlignment="1">
      <alignment vertical="center" wrapText="1"/>
    </xf>
    <xf numFmtId="8" fontId="26" fillId="0" borderId="0" xfId="0" applyNumberFormat="1" applyFont="1" applyAlignment="1">
      <alignment horizontal="right" vertical="center" wrapText="1"/>
    </xf>
    <xf numFmtId="0" fontId="85" fillId="0" borderId="0" xfId="0" applyFont="1" applyAlignment="1">
      <alignment vertical="center" wrapText="1"/>
    </xf>
    <xf numFmtId="8" fontId="26" fillId="0" borderId="0" xfId="0" applyNumberFormat="1" applyFont="1" applyAlignment="1">
      <alignment vertical="center" wrapText="1"/>
    </xf>
    <xf numFmtId="0" fontId="24" fillId="0" borderId="188" xfId="0" applyFont="1" applyBorder="1" applyAlignment="1">
      <alignment vertical="center" wrapText="1"/>
    </xf>
    <xf numFmtId="8" fontId="34" fillId="0" borderId="0" xfId="0" applyNumberFormat="1" applyFont="1" applyAlignment="1">
      <alignment vertical="center" wrapText="1"/>
    </xf>
    <xf numFmtId="0" fontId="86" fillId="0" borderId="0" xfId="0" applyFont="1" applyAlignment="1">
      <alignment vertical="center" wrapText="1"/>
    </xf>
    <xf numFmtId="175" fontId="86" fillId="0" borderId="0" xfId="0" applyNumberFormat="1" applyFont="1" applyAlignment="1">
      <alignment vertical="center" wrapText="1"/>
    </xf>
    <xf numFmtId="0" fontId="87" fillId="0" borderId="188" xfId="0" applyFont="1" applyBorder="1"/>
    <xf numFmtId="0" fontId="34" fillId="0" borderId="188" xfId="0" applyFont="1" applyBorder="1" applyAlignment="1">
      <alignment vertical="center" wrapText="1"/>
    </xf>
    <xf numFmtId="176" fontId="34" fillId="0" borderId="188" xfId="1" applyNumberFormat="1" applyFont="1" applyBorder="1" applyAlignment="1">
      <alignment vertical="center" wrapText="1"/>
    </xf>
    <xf numFmtId="0" fontId="87" fillId="0" borderId="0" xfId="0" applyFont="1"/>
    <xf numFmtId="176" fontId="34" fillId="0" borderId="0" xfId="1" applyNumberFormat="1" applyFont="1" applyAlignment="1">
      <alignment vertical="center" wrapText="1"/>
    </xf>
    <xf numFmtId="0" fontId="88" fillId="0" borderId="0" xfId="0" applyFont="1" applyAlignment="1">
      <alignment vertical="center" wrapText="1"/>
    </xf>
    <xf numFmtId="175" fontId="23" fillId="0" borderId="0" xfId="0" applyNumberFormat="1" applyFont="1" applyAlignment="1">
      <alignment vertical="center" wrapText="1"/>
    </xf>
    <xf numFmtId="175" fontId="23" fillId="0" borderId="188" xfId="0" applyNumberFormat="1" applyFont="1" applyBorder="1" applyAlignment="1">
      <alignment vertical="center" wrapText="1"/>
    </xf>
    <xf numFmtId="8" fontId="23" fillId="0" borderId="188" xfId="0" applyNumberFormat="1" applyFont="1" applyBorder="1" applyAlignment="1">
      <alignment vertical="center" wrapText="1"/>
    </xf>
    <xf numFmtId="0" fontId="89" fillId="0" borderId="0" xfId="0" applyFont="1" applyAlignment="1">
      <alignment vertical="center" wrapText="1"/>
    </xf>
    <xf numFmtId="175" fontId="26" fillId="0" borderId="0" xfId="0" applyNumberFormat="1" applyFont="1" applyAlignment="1">
      <alignment vertical="center" wrapText="1"/>
    </xf>
    <xf numFmtId="0" fontId="90" fillId="0" borderId="0" xfId="0" applyFont="1" applyAlignment="1">
      <alignment vertical="center" wrapText="1"/>
    </xf>
    <xf numFmtId="9" fontId="26" fillId="0" borderId="0" xfId="1" applyFont="1" applyAlignment="1">
      <alignment horizontal="right" vertical="center" wrapText="1"/>
    </xf>
    <xf numFmtId="0" fontId="26" fillId="0" borderId="189" xfId="0" applyFont="1" applyBorder="1" applyAlignment="1">
      <alignment horizontal="center" vertical="center" wrapText="1"/>
    </xf>
    <xf numFmtId="0" fontId="23" fillId="0" borderId="188" xfId="0" applyFont="1" applyBorder="1" applyAlignment="1">
      <alignment vertical="center" wrapText="1"/>
    </xf>
    <xf numFmtId="8" fontId="26" fillId="0" borderId="188" xfId="0" applyNumberFormat="1" applyFont="1" applyBorder="1" applyAlignment="1">
      <alignment vertical="center" wrapText="1"/>
    </xf>
    <xf numFmtId="0" fontId="26" fillId="0" borderId="188" xfId="0" applyFont="1" applyBorder="1" applyAlignment="1">
      <alignment vertical="center" wrapText="1"/>
    </xf>
    <xf numFmtId="8" fontId="34" fillId="0" borderId="188" xfId="0" applyNumberFormat="1" applyFont="1" applyBorder="1" applyAlignment="1">
      <alignment horizontal="right" vertical="center" wrapText="1"/>
    </xf>
    <xf numFmtId="0" fontId="93" fillId="0" borderId="0" xfId="0" applyFont="1" applyAlignment="1">
      <alignment vertical="center" wrapText="1"/>
    </xf>
    <xf numFmtId="8" fontId="34" fillId="0" borderId="188" xfId="0" applyNumberFormat="1" applyFont="1" applyBorder="1" applyAlignment="1">
      <alignment vertical="center" wrapText="1"/>
    </xf>
    <xf numFmtId="10" fontId="34" fillId="0" borderId="188" xfId="1" applyNumberFormat="1" applyFont="1" applyBorder="1" applyAlignment="1">
      <alignment vertical="center" wrapText="1"/>
    </xf>
    <xf numFmtId="8" fontId="97" fillId="0" borderId="0" xfId="0" applyNumberFormat="1" applyFont="1" applyAlignment="1">
      <alignment vertical="center" wrapText="1"/>
    </xf>
    <xf numFmtId="0" fontId="10" fillId="0" borderId="0" xfId="0" applyFont="1" applyAlignment="1">
      <alignment horizontal="left" vertical="center" indent="1"/>
    </xf>
    <xf numFmtId="0" fontId="10" fillId="0" borderId="0" xfId="0" applyFont="1" applyAlignment="1">
      <alignment horizontal="right" vertical="center" indent="1"/>
    </xf>
    <xf numFmtId="0" fontId="10" fillId="2" borderId="0" xfId="0" applyFont="1" applyFill="1" applyAlignment="1">
      <alignment horizontal="left" vertical="top"/>
    </xf>
    <xf numFmtId="0" fontId="10" fillId="2" borderId="0" xfId="0" applyFont="1" applyFill="1" applyAlignment="1">
      <alignment vertical="top"/>
    </xf>
    <xf numFmtId="0" fontId="14" fillId="2" borderId="0" xfId="0" applyFont="1" applyFill="1" applyAlignment="1">
      <alignment horizontal="left" vertical="top" indent="1"/>
    </xf>
    <xf numFmtId="49" fontId="9" fillId="0" borderId="0" xfId="0" applyNumberFormat="1" applyFont="1" applyAlignment="1">
      <alignment horizontal="left" vertical="center" wrapText="1"/>
    </xf>
    <xf numFmtId="0" fontId="14" fillId="2" borderId="0" xfId="0" applyFont="1" applyFill="1" applyAlignment="1">
      <alignment horizontal="left" vertical="center"/>
    </xf>
    <xf numFmtId="0" fontId="23" fillId="2" borderId="0" xfId="0" applyFont="1" applyFill="1" applyAlignment="1">
      <alignment vertical="top"/>
    </xf>
    <xf numFmtId="170" fontId="24" fillId="0" borderId="50" xfId="4" applyNumberFormat="1" applyFont="1" applyFill="1" applyBorder="1" applyAlignment="1">
      <alignment horizontal="right" vertical="center" wrapText="1" indent="1"/>
    </xf>
    <xf numFmtId="0" fontId="23" fillId="2" borderId="0" xfId="0" applyFont="1" applyFill="1" applyAlignment="1">
      <alignment horizontal="left" vertical="top"/>
    </xf>
    <xf numFmtId="170" fontId="25" fillId="5" borderId="50" xfId="4" applyNumberFormat="1" applyFont="1" applyFill="1" applyBorder="1" applyAlignment="1">
      <alignment horizontal="right" vertical="center" wrapText="1" indent="1"/>
    </xf>
    <xf numFmtId="0" fontId="6" fillId="2" borderId="0" xfId="0" applyFont="1" applyFill="1" applyAlignment="1">
      <alignment vertical="top"/>
    </xf>
    <xf numFmtId="171" fontId="6" fillId="0" borderId="0" xfId="4" applyNumberFormat="1" applyFont="1" applyAlignment="1">
      <alignment horizontal="right" vertical="center" wrapText="1" indent="1"/>
    </xf>
    <xf numFmtId="0" fontId="14" fillId="2" borderId="0" xfId="0" applyFont="1" applyFill="1" applyAlignment="1">
      <alignment horizontal="left" vertical="top"/>
    </xf>
    <xf numFmtId="0" fontId="14" fillId="2" borderId="0" xfId="0" applyFont="1" applyFill="1" applyAlignment="1">
      <alignment vertical="top"/>
    </xf>
    <xf numFmtId="49" fontId="23" fillId="0" borderId="2" xfId="0" applyNumberFormat="1" applyFont="1" applyBorder="1" applyAlignment="1">
      <alignment horizontal="center" vertical="center" wrapText="1"/>
    </xf>
    <xf numFmtId="168" fontId="23" fillId="0" borderId="5" xfId="1" applyNumberFormat="1" applyFont="1" applyBorder="1" applyAlignment="1">
      <alignment horizontal="right" vertical="center" wrapText="1" indent="1"/>
    </xf>
    <xf numFmtId="168" fontId="23" fillId="0" borderId="8" xfId="1" applyNumberFormat="1" applyFont="1" applyBorder="1" applyAlignment="1">
      <alignment horizontal="right" vertical="center" wrapText="1" indent="1"/>
    </xf>
    <xf numFmtId="0" fontId="6" fillId="2" borderId="0" xfId="0" applyFont="1" applyFill="1" applyAlignment="1">
      <alignment horizontal="left" vertical="top"/>
    </xf>
    <xf numFmtId="49" fontId="23" fillId="0" borderId="74" xfId="0" applyNumberFormat="1" applyFont="1" applyBorder="1" applyAlignment="1">
      <alignment horizontal="center" vertical="center" wrapText="1"/>
    </xf>
    <xf numFmtId="168" fontId="23" fillId="0" borderId="76" xfId="1" applyNumberFormat="1" applyFont="1" applyBorder="1" applyAlignment="1">
      <alignment horizontal="right" vertical="center" wrapText="1" indent="1"/>
    </xf>
    <xf numFmtId="168" fontId="23" fillId="0" borderId="9" xfId="1" applyNumberFormat="1" applyFont="1" applyBorder="1" applyAlignment="1">
      <alignment horizontal="right" vertical="center" wrapText="1" indent="1"/>
    </xf>
    <xf numFmtId="49" fontId="23" fillId="2" borderId="41" xfId="0" applyNumberFormat="1" applyFont="1" applyFill="1" applyBorder="1" applyAlignment="1">
      <alignment horizontal="left" vertical="center" wrapText="1" indent="2"/>
    </xf>
    <xf numFmtId="49" fontId="23" fillId="2" borderId="42" xfId="0" applyNumberFormat="1" applyFont="1" applyFill="1" applyBorder="1" applyAlignment="1">
      <alignment horizontal="center" vertical="center" wrapText="1"/>
    </xf>
    <xf numFmtId="170" fontId="23" fillId="2" borderId="43" xfId="4" applyNumberFormat="1" applyFont="1" applyFill="1" applyBorder="1" applyAlignment="1">
      <alignment horizontal="right" vertical="center" wrapText="1" indent="1"/>
    </xf>
    <xf numFmtId="170" fontId="23" fillId="2" borderId="40" xfId="4" applyNumberFormat="1" applyFont="1" applyFill="1" applyBorder="1" applyAlignment="1">
      <alignment horizontal="right" vertical="center" wrapText="1" indent="1"/>
    </xf>
    <xf numFmtId="49" fontId="23" fillId="2" borderId="45" xfId="0" applyNumberFormat="1" applyFont="1" applyFill="1" applyBorder="1" applyAlignment="1">
      <alignment horizontal="left" vertical="center" wrapText="1" indent="2"/>
    </xf>
    <xf numFmtId="49" fontId="23" fillId="2" borderId="46" xfId="0" applyNumberFormat="1" applyFont="1" applyFill="1" applyBorder="1" applyAlignment="1">
      <alignment horizontal="center" vertical="center" wrapText="1"/>
    </xf>
    <xf numFmtId="168" fontId="23" fillId="2" borderId="30" xfId="1" applyNumberFormat="1" applyFont="1" applyFill="1" applyBorder="1" applyAlignment="1">
      <alignment horizontal="right" vertical="center" wrapText="1" indent="1"/>
    </xf>
    <xf numFmtId="9" fontId="24" fillId="0" borderId="50" xfId="1" applyFont="1" applyFill="1" applyBorder="1" applyAlignment="1">
      <alignment horizontal="right" vertical="center" wrapText="1" indent="1"/>
    </xf>
    <xf numFmtId="0" fontId="13" fillId="2" borderId="0" xfId="0" applyFont="1" applyFill="1" applyAlignment="1">
      <alignment horizontal="left" vertical="top"/>
    </xf>
    <xf numFmtId="49" fontId="23" fillId="2" borderId="27" xfId="0" applyNumberFormat="1" applyFont="1" applyFill="1" applyBorder="1" applyAlignment="1">
      <alignment horizontal="center" vertical="center" wrapText="1"/>
    </xf>
    <xf numFmtId="170" fontId="23" fillId="2" borderId="29" xfId="4" applyNumberFormat="1" applyFont="1" applyFill="1" applyBorder="1" applyAlignment="1">
      <alignment horizontal="right" vertical="center" wrapText="1" indent="1"/>
    </xf>
    <xf numFmtId="49" fontId="23" fillId="2" borderId="23" xfId="0" applyNumberFormat="1" applyFont="1" applyFill="1" applyBorder="1" applyAlignment="1">
      <alignment horizontal="left" vertical="center" wrapText="1" indent="2"/>
    </xf>
    <xf numFmtId="49" fontId="23" fillId="2" borderId="36" xfId="0" applyNumberFormat="1" applyFont="1" applyFill="1" applyBorder="1" applyAlignment="1">
      <alignment horizontal="center" vertical="center" wrapText="1"/>
    </xf>
    <xf numFmtId="170" fontId="23" fillId="2" borderId="9" xfId="4" applyNumberFormat="1" applyFont="1" applyFill="1" applyBorder="1" applyAlignment="1">
      <alignment horizontal="right" vertical="center" wrapText="1" indent="1"/>
    </xf>
    <xf numFmtId="170" fontId="23" fillId="0" borderId="43" xfId="4" applyNumberFormat="1" applyFont="1" applyBorder="1" applyAlignment="1">
      <alignment horizontal="right" vertical="center" wrapText="1" indent="1"/>
    </xf>
    <xf numFmtId="170" fontId="23" fillId="2" borderId="28" xfId="4" applyNumberFormat="1" applyFont="1" applyFill="1" applyBorder="1" applyAlignment="1">
      <alignment horizontal="right" vertical="center" wrapText="1" indent="1"/>
    </xf>
    <xf numFmtId="49" fontId="23" fillId="2" borderId="21" xfId="0" applyNumberFormat="1" applyFont="1" applyFill="1" applyBorder="1" applyAlignment="1">
      <alignment horizontal="left" vertical="center" wrapText="1" indent="2"/>
    </xf>
    <xf numFmtId="49" fontId="23" fillId="2" borderId="3" xfId="0" applyNumberFormat="1" applyFont="1" applyFill="1" applyBorder="1" applyAlignment="1">
      <alignment horizontal="center" vertical="center" wrapText="1"/>
    </xf>
    <xf numFmtId="170" fontId="23" fillId="2" borderId="10" xfId="4" applyNumberFormat="1" applyFont="1" applyFill="1" applyBorder="1" applyAlignment="1">
      <alignment horizontal="right" vertical="center" wrapText="1" indent="1"/>
    </xf>
    <xf numFmtId="170" fontId="23" fillId="2" borderId="15" xfId="4" applyNumberFormat="1" applyFont="1" applyFill="1" applyBorder="1" applyAlignment="1">
      <alignment horizontal="right" vertical="center" wrapText="1" indent="1"/>
    </xf>
    <xf numFmtId="49" fontId="26" fillId="5" borderId="170" xfId="0" applyNumberFormat="1" applyFont="1" applyFill="1" applyBorder="1" applyAlignment="1">
      <alignment horizontal="left" vertical="center" wrapText="1" indent="2"/>
    </xf>
    <xf numFmtId="49" fontId="26" fillId="5" borderId="171" xfId="0" applyNumberFormat="1" applyFont="1" applyFill="1" applyBorder="1" applyAlignment="1">
      <alignment horizontal="center" vertical="center" wrapText="1"/>
    </xf>
    <xf numFmtId="170" fontId="26" fillId="5" borderId="171" xfId="4" applyNumberFormat="1" applyFont="1" applyFill="1" applyBorder="1" applyAlignment="1">
      <alignment horizontal="right" vertical="center" wrapText="1" indent="1"/>
    </xf>
    <xf numFmtId="170" fontId="25" fillId="5" borderId="172" xfId="4" applyNumberFormat="1" applyFont="1" applyFill="1" applyBorder="1" applyAlignment="1">
      <alignment horizontal="right" vertical="center" wrapText="1" indent="1"/>
    </xf>
    <xf numFmtId="0" fontId="26" fillId="2" borderId="0" xfId="0" applyFont="1" applyFill="1" applyAlignment="1">
      <alignment horizontal="left" vertical="top"/>
    </xf>
    <xf numFmtId="0" fontId="26" fillId="2" borderId="0" xfId="0" applyFont="1" applyFill="1" applyAlignment="1">
      <alignment vertical="top"/>
    </xf>
    <xf numFmtId="49" fontId="23" fillId="2" borderId="34" xfId="0" applyNumberFormat="1" applyFont="1" applyFill="1" applyBorder="1" applyAlignment="1">
      <alignment horizontal="left" vertical="center" wrapText="1" indent="3"/>
    </xf>
    <xf numFmtId="170" fontId="23" fillId="0" borderId="28" xfId="4" applyNumberFormat="1" applyFont="1" applyBorder="1" applyAlignment="1">
      <alignment horizontal="right" vertical="center" wrapText="1" indent="1"/>
    </xf>
    <xf numFmtId="170" fontId="23" fillId="0" borderId="29" xfId="4" applyNumberFormat="1" applyFont="1" applyBorder="1" applyAlignment="1">
      <alignment horizontal="right" vertical="center" wrapText="1" indent="1"/>
    </xf>
    <xf numFmtId="49" fontId="23" fillId="2" borderId="109" xfId="0" applyNumberFormat="1" applyFont="1" applyFill="1" applyBorder="1" applyAlignment="1">
      <alignment horizontal="left" vertical="center" wrapText="1" indent="3"/>
    </xf>
    <xf numFmtId="170" fontId="23" fillId="0" borderId="0" xfId="4" quotePrefix="1" applyNumberFormat="1" applyFont="1" applyAlignment="1">
      <alignment horizontal="right" vertical="center" wrapText="1" indent="2"/>
    </xf>
    <xf numFmtId="170" fontId="23" fillId="2" borderId="6" xfId="4" applyNumberFormat="1" applyFont="1" applyFill="1" applyBorder="1" applyAlignment="1">
      <alignment horizontal="right" vertical="center" wrapText="1" indent="1"/>
    </xf>
    <xf numFmtId="49" fontId="23" fillId="2" borderId="2"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49" fontId="23" fillId="2" borderId="19" xfId="0" applyNumberFormat="1" applyFont="1" applyFill="1" applyBorder="1" applyAlignment="1">
      <alignment horizontal="center" vertical="center" wrapText="1"/>
    </xf>
    <xf numFmtId="170" fontId="23" fillId="2" borderId="5" xfId="4" applyNumberFormat="1" applyFont="1" applyFill="1" applyBorder="1" applyAlignment="1">
      <alignment horizontal="right" vertical="center" wrapText="1" indent="1"/>
    </xf>
    <xf numFmtId="170" fontId="23" fillId="2" borderId="8" xfId="4" applyNumberFormat="1" applyFont="1" applyFill="1" applyBorder="1" applyAlignment="1">
      <alignment horizontal="right" vertical="center" wrapText="1" indent="1"/>
    </xf>
    <xf numFmtId="170" fontId="23" fillId="0" borderId="5" xfId="4" applyNumberFormat="1" applyFont="1" applyFill="1" applyBorder="1" applyAlignment="1">
      <alignment horizontal="right" vertical="center" wrapText="1" indent="1"/>
    </xf>
    <xf numFmtId="170" fontId="23" fillId="0" borderId="8" xfId="4" applyNumberFormat="1" applyFont="1" applyFill="1" applyBorder="1" applyAlignment="1">
      <alignment horizontal="right" vertical="center" wrapText="1" indent="1"/>
    </xf>
    <xf numFmtId="49" fontId="23" fillId="5" borderId="48" xfId="0" applyNumberFormat="1" applyFont="1" applyFill="1" applyBorder="1" applyAlignment="1">
      <alignment horizontal="center" vertical="center" wrapText="1"/>
    </xf>
    <xf numFmtId="171" fontId="23" fillId="5" borderId="49" xfId="4" applyNumberFormat="1" applyFont="1" applyFill="1" applyBorder="1" applyAlignment="1">
      <alignment horizontal="right" vertical="center" wrapText="1" indent="1"/>
    </xf>
    <xf numFmtId="171" fontId="23" fillId="5" borderId="38" xfId="4" applyNumberFormat="1" applyFont="1" applyFill="1" applyBorder="1" applyAlignment="1">
      <alignment horizontal="right" vertical="center" wrapText="1" indent="1"/>
    </xf>
    <xf numFmtId="171" fontId="25" fillId="5" borderId="9" xfId="4" applyNumberFormat="1" applyFont="1" applyFill="1" applyBorder="1" applyAlignment="1">
      <alignment horizontal="right" vertical="center" wrapText="1" indent="1"/>
    </xf>
    <xf numFmtId="0" fontId="13" fillId="2" borderId="0" xfId="0" applyFont="1" applyFill="1" applyAlignment="1">
      <alignment vertical="top"/>
    </xf>
    <xf numFmtId="49" fontId="23" fillId="2" borderId="48" xfId="0" applyNumberFormat="1" applyFont="1" applyFill="1" applyBorder="1" applyAlignment="1">
      <alignment horizontal="center" vertical="center" wrapText="1"/>
    </xf>
    <xf numFmtId="171" fontId="23" fillId="2" borderId="49" xfId="4" applyNumberFormat="1" applyFont="1" applyFill="1" applyBorder="1" applyAlignment="1">
      <alignment horizontal="right" vertical="center" wrapText="1" indent="1"/>
    </xf>
    <xf numFmtId="171" fontId="23" fillId="2" borderId="38" xfId="4" applyNumberFormat="1" applyFont="1" applyFill="1" applyBorder="1" applyAlignment="1">
      <alignment horizontal="right" vertical="center" wrapText="1" indent="1"/>
    </xf>
    <xf numFmtId="49" fontId="23" fillId="2" borderId="51" xfId="0" applyNumberFormat="1" applyFont="1" applyFill="1" applyBorder="1" applyAlignment="1">
      <alignment horizontal="center" vertical="center" wrapText="1"/>
    </xf>
    <xf numFmtId="171" fontId="23" fillId="2" borderId="52" xfId="4" applyNumberFormat="1" applyFont="1" applyFill="1" applyBorder="1" applyAlignment="1">
      <alignment horizontal="right" vertical="center" wrapText="1" indent="1"/>
    </xf>
    <xf numFmtId="171" fontId="23" fillId="2" borderId="53" xfId="4" applyNumberFormat="1" applyFont="1" applyFill="1" applyBorder="1" applyAlignment="1">
      <alignment horizontal="right" vertical="center" wrapText="1" indent="1"/>
    </xf>
    <xf numFmtId="171" fontId="25" fillId="5" borderId="49" xfId="4" applyNumberFormat="1" applyFont="1" applyFill="1" applyBorder="1" applyAlignment="1">
      <alignment horizontal="right" vertical="center" wrapText="1" indent="1"/>
    </xf>
    <xf numFmtId="171" fontId="25" fillId="2" borderId="54" xfId="4" applyNumberFormat="1" applyFont="1" applyFill="1" applyBorder="1" applyAlignment="1">
      <alignment horizontal="right" vertical="center" wrapText="1" indent="1"/>
    </xf>
    <xf numFmtId="171" fontId="23" fillId="0" borderId="38" xfId="4" applyNumberFormat="1" applyFont="1" applyFill="1" applyBorder="1" applyAlignment="1">
      <alignment horizontal="right" vertical="center" wrapText="1" indent="1"/>
    </xf>
    <xf numFmtId="171" fontId="25" fillId="0" borderId="182" xfId="4" applyNumberFormat="1" applyFont="1" applyFill="1" applyBorder="1" applyAlignment="1">
      <alignment horizontal="right" vertical="center" wrapText="1" indent="1"/>
    </xf>
    <xf numFmtId="171" fontId="25" fillId="2" borderId="182" xfId="4" applyNumberFormat="1" applyFont="1" applyFill="1" applyBorder="1" applyAlignment="1">
      <alignment horizontal="right" vertical="center" wrapText="1" indent="1"/>
    </xf>
    <xf numFmtId="170" fontId="23" fillId="2" borderId="38" xfId="4" applyNumberFormat="1" applyFont="1" applyFill="1" applyBorder="1" applyAlignment="1">
      <alignment horizontal="right" vertical="center" wrapText="1" indent="1"/>
    </xf>
    <xf numFmtId="170" fontId="25" fillId="2" borderId="34" xfId="4" applyNumberFormat="1" applyFont="1" applyFill="1" applyBorder="1" applyAlignment="1">
      <alignment horizontal="right" vertical="center" wrapText="1" indent="1"/>
    </xf>
    <xf numFmtId="49" fontId="23" fillId="5" borderId="22" xfId="0" applyNumberFormat="1" applyFont="1" applyFill="1" applyBorder="1" applyAlignment="1">
      <alignment horizontal="left" vertical="center" wrapText="1" indent="2"/>
    </xf>
    <xf numFmtId="49" fontId="23" fillId="5" borderId="178" xfId="0" applyNumberFormat="1" applyFont="1" applyFill="1" applyBorder="1" applyAlignment="1">
      <alignment horizontal="center" vertical="center" wrapText="1"/>
    </xf>
    <xf numFmtId="171" fontId="25" fillId="5" borderId="172" xfId="4" applyNumberFormat="1" applyFont="1" applyFill="1" applyBorder="1" applyAlignment="1">
      <alignment horizontal="right" vertical="center" wrapText="1" indent="1"/>
    </xf>
    <xf numFmtId="171" fontId="23" fillId="0" borderId="49" xfId="4" applyNumberFormat="1" applyFont="1" applyFill="1" applyBorder="1" applyAlignment="1">
      <alignment horizontal="right" vertical="center" wrapText="1" indent="1"/>
    </xf>
    <xf numFmtId="49" fontId="23" fillId="2" borderId="22" xfId="0" applyNumberFormat="1" applyFont="1" applyFill="1" applyBorder="1" applyAlignment="1">
      <alignment horizontal="left" vertical="center" wrapText="1" indent="2"/>
    </xf>
    <xf numFmtId="171" fontId="25" fillId="0" borderId="50" xfId="4" applyNumberFormat="1" applyFont="1" applyFill="1" applyBorder="1" applyAlignment="1">
      <alignment horizontal="right" vertical="center" wrapText="1" indent="1"/>
    </xf>
    <xf numFmtId="49" fontId="23" fillId="0" borderId="0" xfId="0" applyNumberFormat="1" applyFont="1" applyAlignment="1">
      <alignment horizontal="left" vertical="center" wrapText="1" indent="2"/>
    </xf>
    <xf numFmtId="49" fontId="23" fillId="0" borderId="0" xfId="0" applyNumberFormat="1" applyFont="1" applyAlignment="1">
      <alignment horizontal="center" vertical="center" wrapText="1"/>
    </xf>
    <xf numFmtId="171" fontId="23" fillId="0" borderId="0" xfId="4" applyNumberFormat="1" applyFont="1" applyAlignment="1">
      <alignment horizontal="right" vertical="center" wrapText="1" indent="1"/>
    </xf>
    <xf numFmtId="171" fontId="25" fillId="0" borderId="0" xfId="4" applyNumberFormat="1" applyFont="1" applyAlignment="1">
      <alignment horizontal="right" vertical="center" wrapText="1" indent="1"/>
    </xf>
    <xf numFmtId="0" fontId="14" fillId="0" borderId="0" xfId="0" applyFont="1" applyAlignment="1">
      <alignment horizontal="left" vertical="top"/>
    </xf>
    <xf numFmtId="49" fontId="23" fillId="2" borderId="50" xfId="0" applyNumberFormat="1" applyFont="1" applyFill="1" applyBorder="1" applyAlignment="1">
      <alignment horizontal="center" vertical="center" wrapText="1"/>
    </xf>
    <xf numFmtId="49" fontId="23" fillId="2" borderId="54" xfId="0" applyNumberFormat="1" applyFont="1" applyFill="1" applyBorder="1" applyAlignment="1">
      <alignment horizontal="center" vertical="center" wrapText="1"/>
    </xf>
    <xf numFmtId="171" fontId="23" fillId="0" borderId="50" xfId="4" applyNumberFormat="1" applyFont="1" applyFill="1" applyBorder="1" applyAlignment="1">
      <alignment horizontal="right" vertical="center" wrapText="1" indent="1"/>
    </xf>
    <xf numFmtId="171" fontId="23" fillId="2" borderId="54" xfId="4" applyNumberFormat="1" applyFont="1" applyFill="1" applyBorder="1" applyAlignment="1">
      <alignment horizontal="right" vertical="center" wrapText="1" indent="1"/>
    </xf>
    <xf numFmtId="49" fontId="23" fillId="2" borderId="14" xfId="0" applyNumberFormat="1" applyFont="1" applyFill="1" applyBorder="1" applyAlignment="1">
      <alignment horizontal="center" vertical="center" wrapText="1"/>
    </xf>
    <xf numFmtId="10" fontId="23" fillId="2" borderId="14" xfId="1" applyNumberFormat="1" applyFont="1" applyFill="1" applyBorder="1" applyAlignment="1">
      <alignment horizontal="right" vertical="center" wrapText="1" indent="1"/>
    </xf>
    <xf numFmtId="10" fontId="25" fillId="0" borderId="50" xfId="1" applyNumberFormat="1" applyFont="1" applyBorder="1" applyAlignment="1">
      <alignment horizontal="right" vertical="center" wrapText="1" indent="1"/>
    </xf>
    <xf numFmtId="49" fontId="23" fillId="0" borderId="47" xfId="0" applyNumberFormat="1" applyFont="1" applyBorder="1" applyAlignment="1">
      <alignment horizontal="left" vertical="center" wrapText="1" indent="2"/>
    </xf>
    <xf numFmtId="49" fontId="23" fillId="5" borderId="54" xfId="0" applyNumberFormat="1" applyFont="1" applyFill="1" applyBorder="1" applyAlignment="1">
      <alignment horizontal="center" vertical="center" wrapText="1"/>
    </xf>
    <xf numFmtId="171" fontId="23" fillId="5" borderId="50" xfId="4" applyNumberFormat="1" applyFont="1" applyFill="1" applyBorder="1" applyAlignment="1">
      <alignment horizontal="right" vertical="center" wrapText="1" indent="1"/>
    </xf>
    <xf numFmtId="171" fontId="23" fillId="5" borderId="54" xfId="4" applyNumberFormat="1" applyFont="1" applyFill="1" applyBorder="1" applyAlignment="1">
      <alignment horizontal="right" vertical="center" wrapText="1" indent="1"/>
    </xf>
    <xf numFmtId="171" fontId="25" fillId="5" borderId="50" xfId="4" applyNumberFormat="1" applyFont="1" applyFill="1" applyBorder="1" applyAlignment="1">
      <alignment horizontal="right" vertical="center" wrapText="1" indent="1"/>
    </xf>
    <xf numFmtId="168" fontId="23" fillId="2" borderId="14" xfId="1" applyNumberFormat="1" applyFont="1" applyFill="1" applyBorder="1" applyAlignment="1">
      <alignment horizontal="right" vertical="center" wrapText="1" indent="1"/>
    </xf>
    <xf numFmtId="170" fontId="23" fillId="2" borderId="50" xfId="4" applyNumberFormat="1" applyFont="1" applyFill="1" applyBorder="1" applyAlignment="1">
      <alignment horizontal="right" vertical="center" wrapText="1" indent="1"/>
    </xf>
    <xf numFmtId="171" fontId="35" fillId="2" borderId="50" xfId="4" applyNumberFormat="1" applyFont="1" applyFill="1" applyBorder="1" applyAlignment="1">
      <alignment horizontal="right" vertical="center" wrapText="1" indent="1"/>
    </xf>
    <xf numFmtId="171" fontId="35" fillId="2" borderId="54" xfId="4" applyNumberFormat="1" applyFont="1" applyFill="1" applyBorder="1" applyAlignment="1">
      <alignment horizontal="right" vertical="center" wrapText="1" indent="1"/>
    </xf>
    <xf numFmtId="49" fontId="16" fillId="2" borderId="0" xfId="0" applyNumberFormat="1" applyFont="1" applyFill="1" applyAlignment="1">
      <alignment horizontal="center" vertical="center" wrapText="1"/>
    </xf>
    <xf numFmtId="49" fontId="23" fillId="5" borderId="5" xfId="0" applyNumberFormat="1" applyFont="1" applyFill="1" applyBorder="1" applyAlignment="1">
      <alignment horizontal="left" vertical="center" wrapText="1" indent="2"/>
    </xf>
    <xf numFmtId="49" fontId="23" fillId="5" borderId="5" xfId="0" applyNumberFormat="1" applyFont="1" applyFill="1" applyBorder="1" applyAlignment="1">
      <alignment horizontal="center" vertical="center" wrapText="1"/>
    </xf>
    <xf numFmtId="171" fontId="23" fillId="5" borderId="5" xfId="4" applyNumberFormat="1" applyFont="1" applyFill="1" applyBorder="1" applyAlignment="1">
      <alignment horizontal="right" vertical="center" wrapText="1" indent="1"/>
    </xf>
    <xf numFmtId="170" fontId="23" fillId="5" borderId="5" xfId="4" applyNumberFormat="1" applyFont="1" applyFill="1" applyBorder="1" applyAlignment="1">
      <alignment horizontal="right" vertical="center" wrapText="1" indent="1"/>
    </xf>
    <xf numFmtId="49" fontId="23" fillId="2" borderId="5" xfId="0" applyNumberFormat="1" applyFont="1" applyFill="1" applyBorder="1" applyAlignment="1">
      <alignment horizontal="center" vertical="center" wrapText="1"/>
    </xf>
    <xf numFmtId="168" fontId="23" fillId="2" borderId="5" xfId="1" applyNumberFormat="1" applyFont="1" applyFill="1" applyBorder="1" applyAlignment="1">
      <alignment horizontal="right" vertical="center" wrapText="1" indent="1"/>
    </xf>
    <xf numFmtId="168" fontId="25" fillId="0" borderId="50" xfId="1" applyNumberFormat="1" applyFont="1" applyFill="1" applyBorder="1" applyAlignment="1">
      <alignment horizontal="right" vertical="center" wrapText="1" indent="1"/>
    </xf>
    <xf numFmtId="49" fontId="23" fillId="0" borderId="5" xfId="0" applyNumberFormat="1" applyFont="1" applyBorder="1" applyAlignment="1">
      <alignment horizontal="center" vertical="center" wrapText="1"/>
    </xf>
    <xf numFmtId="171" fontId="23" fillId="0" borderId="5" xfId="4" applyNumberFormat="1" applyFont="1" applyFill="1" applyBorder="1" applyAlignment="1">
      <alignment horizontal="right" vertical="center" wrapText="1" indent="1"/>
    </xf>
    <xf numFmtId="171" fontId="23" fillId="2" borderId="5" xfId="4" applyNumberFormat="1" applyFont="1" applyFill="1" applyBorder="1" applyAlignment="1">
      <alignment horizontal="right" vertical="center" wrapText="1" indent="1"/>
    </xf>
    <xf numFmtId="170" fontId="6" fillId="0" borderId="0" xfId="4" applyNumberFormat="1" applyFont="1" applyBorder="1" applyAlignment="1">
      <alignment horizontal="left" vertical="center" wrapText="1" indent="2"/>
    </xf>
    <xf numFmtId="49" fontId="23" fillId="5" borderId="170" xfId="0" applyNumberFormat="1" applyFont="1" applyFill="1" applyBorder="1" applyAlignment="1">
      <alignment horizontal="left" vertical="center" wrapText="1" indent="1"/>
    </xf>
    <xf numFmtId="49" fontId="23" fillId="5" borderId="171" xfId="0" applyNumberFormat="1" applyFont="1" applyFill="1" applyBorder="1" applyAlignment="1">
      <alignment horizontal="center" vertical="center" wrapText="1"/>
    </xf>
    <xf numFmtId="171" fontId="23" fillId="5" borderId="171" xfId="4" applyNumberFormat="1" applyFont="1" applyFill="1" applyBorder="1" applyAlignment="1">
      <alignment horizontal="right" vertical="center" wrapText="1" indent="1"/>
    </xf>
    <xf numFmtId="49" fontId="23" fillId="2" borderId="13" xfId="0" applyNumberFormat="1" applyFont="1" applyFill="1" applyBorder="1" applyAlignment="1">
      <alignment horizontal="left" vertical="center" wrapText="1" indent="2"/>
    </xf>
    <xf numFmtId="168" fontId="23" fillId="2" borderId="14" xfId="1" quotePrefix="1" applyNumberFormat="1" applyFont="1" applyFill="1" applyBorder="1" applyAlignment="1">
      <alignment horizontal="right" vertical="center" wrapText="1" indent="1"/>
    </xf>
    <xf numFmtId="0" fontId="25" fillId="0" borderId="50" xfId="4" applyNumberFormat="1" applyFont="1" applyFill="1" applyBorder="1" applyAlignment="1">
      <alignment horizontal="right" vertical="center" wrapText="1" indent="1"/>
    </xf>
    <xf numFmtId="166" fontId="23" fillId="2" borderId="50" xfId="4" applyFont="1" applyFill="1" applyBorder="1" applyAlignment="1">
      <alignment horizontal="right" vertical="center" wrapText="1" indent="1"/>
    </xf>
    <xf numFmtId="166" fontId="23" fillId="0" borderId="8" xfId="4" applyFont="1" applyFill="1" applyBorder="1" applyAlignment="1">
      <alignment horizontal="right" vertical="center" wrapText="1" indent="1"/>
    </xf>
    <xf numFmtId="166" fontId="25" fillId="2" borderId="50" xfId="4" applyFont="1" applyFill="1" applyBorder="1" applyAlignment="1">
      <alignment horizontal="right" vertical="center" wrapText="1" indent="1"/>
    </xf>
    <xf numFmtId="168" fontId="23" fillId="2" borderId="8" xfId="1" applyNumberFormat="1" applyFont="1" applyFill="1" applyBorder="1" applyAlignment="1">
      <alignment horizontal="right" vertical="center" wrapText="1" indent="1"/>
    </xf>
    <xf numFmtId="9" fontId="25" fillId="2" borderId="50" xfId="1" applyFont="1" applyFill="1" applyBorder="1" applyAlignment="1">
      <alignment horizontal="right" vertical="center" wrapText="1" indent="1"/>
    </xf>
    <xf numFmtId="49" fontId="23" fillId="0" borderId="50" xfId="0" applyNumberFormat="1" applyFont="1" applyBorder="1" applyAlignment="1">
      <alignment horizontal="left" vertical="center" wrapText="1" indent="2"/>
    </xf>
    <xf numFmtId="49" fontId="23" fillId="0" borderId="55" xfId="0" applyNumberFormat="1" applyFont="1" applyBorder="1" applyAlignment="1">
      <alignment horizontal="center" vertical="center" wrapText="1"/>
    </xf>
    <xf numFmtId="168" fontId="23" fillId="0" borderId="11" xfId="1" applyNumberFormat="1" applyFont="1" applyFill="1" applyBorder="1" applyAlignment="1">
      <alignment horizontal="right" vertical="center" wrapText="1" indent="1"/>
    </xf>
    <xf numFmtId="168" fontId="23" fillId="0" borderId="12" xfId="1" applyNumberFormat="1" applyFont="1" applyFill="1" applyBorder="1" applyAlignment="1">
      <alignment horizontal="right" vertical="center" wrapText="1" indent="1"/>
    </xf>
    <xf numFmtId="168" fontId="25" fillId="0" borderId="55" xfId="1" applyNumberFormat="1" applyFont="1" applyFill="1" applyBorder="1" applyAlignment="1">
      <alignment horizontal="right" vertical="center" wrapText="1" indent="1"/>
    </xf>
    <xf numFmtId="0" fontId="23" fillId="0" borderId="0" xfId="0" applyFont="1" applyAlignment="1">
      <alignment vertical="top"/>
    </xf>
    <xf numFmtId="49" fontId="23" fillId="2" borderId="170" xfId="0" applyNumberFormat="1" applyFont="1" applyFill="1" applyBorder="1" applyAlignment="1">
      <alignment horizontal="left" vertical="center" wrapText="1" indent="2"/>
    </xf>
    <xf numFmtId="49" fontId="23" fillId="2" borderId="25" xfId="0" applyNumberFormat="1" applyFont="1" applyFill="1" applyBorder="1" applyAlignment="1">
      <alignment horizontal="center" vertical="center" wrapText="1"/>
    </xf>
    <xf numFmtId="168" fontId="23" fillId="2" borderId="25" xfId="1" applyNumberFormat="1" applyFont="1" applyFill="1" applyBorder="1" applyAlignment="1">
      <alignment horizontal="right" vertical="center" wrapText="1" indent="1"/>
    </xf>
    <xf numFmtId="168" fontId="35" fillId="0" borderId="25" xfId="1" applyNumberFormat="1" applyFont="1" applyBorder="1" applyAlignment="1">
      <alignment horizontal="right" vertical="center" wrapText="1" indent="1"/>
    </xf>
    <xf numFmtId="170" fontId="23" fillId="0" borderId="28" xfId="4" applyNumberFormat="1" applyFont="1" applyFill="1" applyBorder="1" applyAlignment="1">
      <alignment horizontal="right" vertical="center" wrapText="1" indent="1"/>
    </xf>
    <xf numFmtId="49" fontId="23" fillId="2" borderId="39" xfId="0" applyNumberFormat="1" applyFont="1" applyFill="1" applyBorder="1" applyAlignment="1">
      <alignment horizontal="center" vertical="center" wrapText="1"/>
    </xf>
    <xf numFmtId="9" fontId="23" fillId="0" borderId="5" xfId="1" applyFont="1" applyFill="1" applyBorder="1" applyAlignment="1">
      <alignment horizontal="right" vertical="center" wrapText="1" indent="1"/>
    </xf>
    <xf numFmtId="9" fontId="23" fillId="0" borderId="8" xfId="1" applyFont="1" applyFill="1" applyBorder="1" applyAlignment="1">
      <alignment horizontal="right" vertical="center" wrapText="1" indent="1"/>
    </xf>
    <xf numFmtId="0" fontId="28" fillId="2" borderId="0" xfId="0" applyFont="1" applyFill="1" applyAlignment="1">
      <alignment horizontal="left" vertical="top"/>
    </xf>
    <xf numFmtId="0" fontId="28" fillId="2" borderId="0" xfId="0" applyFont="1" applyFill="1" applyAlignment="1">
      <alignment vertical="top"/>
    </xf>
    <xf numFmtId="9" fontId="25" fillId="0" borderId="50" xfId="1" applyFont="1" applyBorder="1" applyAlignment="1">
      <alignment horizontal="right" vertical="center" wrapText="1" indent="1"/>
    </xf>
    <xf numFmtId="0" fontId="10" fillId="0" borderId="0" xfId="0" applyFont="1" applyAlignment="1">
      <alignment horizontal="left" vertical="top"/>
    </xf>
    <xf numFmtId="0" fontId="10" fillId="0" borderId="0" xfId="0" applyFont="1" applyAlignment="1">
      <alignment vertical="top"/>
    </xf>
    <xf numFmtId="0" fontId="27" fillId="0" borderId="0" xfId="0" applyFont="1" applyAlignment="1">
      <alignment horizontal="left" vertical="top"/>
    </xf>
    <xf numFmtId="49" fontId="23" fillId="2" borderId="56" xfId="0" applyNumberFormat="1" applyFont="1" applyFill="1" applyBorder="1" applyAlignment="1">
      <alignment horizontal="center" vertical="center" wrapText="1"/>
    </xf>
    <xf numFmtId="170" fontId="23" fillId="2" borderId="56" xfId="4" applyNumberFormat="1" applyFont="1" applyFill="1" applyBorder="1" applyAlignment="1">
      <alignment horizontal="right" vertical="center" wrapText="1" indent="1"/>
    </xf>
    <xf numFmtId="0" fontId="23" fillId="0" borderId="0" xfId="0" applyFont="1" applyAlignment="1">
      <alignment horizontal="left" vertical="top"/>
    </xf>
    <xf numFmtId="171" fontId="23" fillId="2" borderId="56" xfId="4" applyNumberFormat="1" applyFont="1" applyFill="1" applyBorder="1" applyAlignment="1">
      <alignment horizontal="right" vertical="center" wrapText="1" indent="1"/>
    </xf>
    <xf numFmtId="49" fontId="23" fillId="5" borderId="11" xfId="0" applyNumberFormat="1" applyFont="1" applyFill="1" applyBorder="1" applyAlignment="1">
      <alignment horizontal="center" vertical="center" wrapText="1"/>
    </xf>
    <xf numFmtId="170" fontId="23" fillId="5" borderId="11" xfId="4" applyNumberFormat="1" applyFont="1" applyFill="1" applyBorder="1" applyAlignment="1">
      <alignment horizontal="right" vertical="center" wrapText="1" indent="1"/>
    </xf>
    <xf numFmtId="49" fontId="23" fillId="5" borderId="16" xfId="0" applyNumberFormat="1" applyFont="1" applyFill="1" applyBorder="1" applyAlignment="1">
      <alignment horizontal="center" vertical="center" wrapText="1"/>
    </xf>
    <xf numFmtId="166" fontId="23" fillId="5" borderId="16" xfId="4" applyFont="1" applyFill="1" applyBorder="1" applyAlignment="1">
      <alignment horizontal="right" vertical="center" wrapText="1" indent="1"/>
    </xf>
    <xf numFmtId="43" fontId="25" fillId="5" borderId="50" xfId="4" applyNumberFormat="1" applyFont="1" applyFill="1" applyBorder="1" applyAlignment="1">
      <alignment horizontal="right" vertical="center" wrapText="1" indent="1"/>
    </xf>
    <xf numFmtId="49" fontId="23" fillId="5" borderId="18" xfId="0" applyNumberFormat="1" applyFont="1" applyFill="1" applyBorder="1" applyAlignment="1">
      <alignment horizontal="center" vertical="center" wrapText="1"/>
    </xf>
    <xf numFmtId="170" fontId="23" fillId="5" borderId="18" xfId="4" applyNumberFormat="1" applyFont="1" applyFill="1" applyBorder="1" applyAlignment="1">
      <alignment horizontal="right" vertical="center" wrapText="1" indent="1"/>
    </xf>
    <xf numFmtId="170" fontId="25" fillId="5" borderId="180" xfId="4" applyNumberFormat="1" applyFont="1" applyFill="1" applyBorder="1" applyAlignment="1">
      <alignment horizontal="right" vertical="center" wrapText="1" indent="1"/>
    </xf>
    <xf numFmtId="49" fontId="23" fillId="2" borderId="50" xfId="0" applyNumberFormat="1" applyFont="1" applyFill="1" applyBorder="1" applyAlignment="1">
      <alignment horizontal="left" vertical="center" wrapText="1" indent="3"/>
    </xf>
    <xf numFmtId="1" fontId="23" fillId="2" borderId="5" xfId="4" applyNumberFormat="1" applyFont="1" applyFill="1" applyBorder="1" applyAlignment="1">
      <alignment horizontal="right" vertical="center" wrapText="1" indent="1"/>
    </xf>
    <xf numFmtId="170" fontId="23" fillId="5" borderId="8" xfId="4" applyNumberFormat="1" applyFont="1" applyFill="1" applyBorder="1" applyAlignment="1">
      <alignment horizontal="right" vertical="center" wrapText="1" indent="1"/>
    </xf>
    <xf numFmtId="170" fontId="25" fillId="5" borderId="183" xfId="4" applyNumberFormat="1" applyFont="1" applyFill="1" applyBorder="1" applyAlignment="1">
      <alignment horizontal="right" vertical="center" wrapText="1" indent="1"/>
    </xf>
    <xf numFmtId="170" fontId="23" fillId="0" borderId="5" xfId="4" applyNumberFormat="1" applyFont="1" applyBorder="1" applyAlignment="1">
      <alignment horizontal="right" vertical="center" wrapText="1" indent="1"/>
    </xf>
    <xf numFmtId="170" fontId="23" fillId="0" borderId="8" xfId="4" applyNumberFormat="1" applyFont="1" applyBorder="1" applyAlignment="1">
      <alignment horizontal="right" vertical="center" wrapText="1" indent="1"/>
    </xf>
    <xf numFmtId="170" fontId="25" fillId="0" borderId="184" xfId="4" applyNumberFormat="1" applyFont="1" applyFill="1" applyBorder="1" applyAlignment="1">
      <alignment horizontal="right" vertical="center" wrapText="1" indent="1"/>
    </xf>
    <xf numFmtId="170" fontId="25" fillId="5" borderId="184" xfId="4" applyNumberFormat="1" applyFont="1" applyFill="1" applyBorder="1" applyAlignment="1">
      <alignment horizontal="right" vertical="center" wrapText="1" indent="1"/>
    </xf>
    <xf numFmtId="0" fontId="10" fillId="0" borderId="0" xfId="0" applyFont="1" applyAlignment="1">
      <alignment horizontal="left" indent="1"/>
    </xf>
    <xf numFmtId="0" fontId="10" fillId="2" borderId="0" xfId="0" applyFont="1" applyFill="1" applyAlignment="1">
      <alignment horizontal="left" indent="1"/>
    </xf>
    <xf numFmtId="170" fontId="25" fillId="0" borderId="185" xfId="4" applyNumberFormat="1" applyFont="1" applyFill="1" applyBorder="1" applyAlignment="1">
      <alignment horizontal="right" vertical="center" wrapText="1" indent="1"/>
    </xf>
    <xf numFmtId="49" fontId="23" fillId="5" borderId="170" xfId="0" applyNumberFormat="1" applyFont="1" applyFill="1" applyBorder="1" applyAlignment="1">
      <alignment horizontal="left" vertical="center" wrapText="1" indent="2"/>
    </xf>
    <xf numFmtId="171" fontId="23" fillId="5" borderId="18" xfId="4" applyNumberFormat="1" applyFont="1" applyFill="1" applyBorder="1" applyAlignment="1">
      <alignment horizontal="right" vertical="center" wrapText="1" indent="1"/>
    </xf>
    <xf numFmtId="171" fontId="25" fillId="5" borderId="180" xfId="4" applyNumberFormat="1" applyFont="1" applyFill="1" applyBorder="1" applyAlignment="1">
      <alignment horizontal="right" vertical="center" wrapText="1" indent="1"/>
    </xf>
    <xf numFmtId="49" fontId="23" fillId="0" borderId="50" xfId="0" applyNumberFormat="1" applyFont="1" applyBorder="1" applyAlignment="1">
      <alignment horizontal="left" vertical="center" wrapText="1" indent="3"/>
    </xf>
    <xf numFmtId="171" fontId="23" fillId="0" borderId="5" xfId="4" applyNumberFormat="1" applyFont="1" applyBorder="1" applyAlignment="1">
      <alignment horizontal="right" vertical="center" wrapText="1" indent="1"/>
    </xf>
    <xf numFmtId="9" fontId="23" fillId="0" borderId="5" xfId="1" applyFont="1" applyBorder="1" applyAlignment="1">
      <alignment horizontal="right" vertical="center" wrapText="1" indent="1"/>
    </xf>
    <xf numFmtId="9" fontId="23" fillId="2" borderId="5" xfId="1" applyFont="1" applyFill="1" applyBorder="1" applyAlignment="1">
      <alignment horizontal="right" vertical="center" wrapText="1" indent="1"/>
    </xf>
    <xf numFmtId="9" fontId="35" fillId="2" borderId="50" xfId="1" applyFont="1" applyFill="1" applyBorder="1" applyAlignment="1">
      <alignment horizontal="right" vertical="center" wrapText="1" indent="1"/>
    </xf>
    <xf numFmtId="171" fontId="25" fillId="2" borderId="50" xfId="4" applyNumberFormat="1" applyFont="1" applyFill="1" applyBorder="1" applyAlignment="1">
      <alignment horizontal="right" vertical="center" wrapText="1" indent="1"/>
    </xf>
    <xf numFmtId="49" fontId="23" fillId="0" borderId="5" xfId="0" applyNumberFormat="1" applyFont="1" applyBorder="1" applyAlignment="1">
      <alignment horizontal="left" vertical="center" wrapText="1" indent="3"/>
    </xf>
    <xf numFmtId="9" fontId="23" fillId="2" borderId="50" xfId="1" applyFont="1" applyFill="1" applyBorder="1" applyAlignment="1">
      <alignment horizontal="right" vertical="center" wrapText="1" indent="1"/>
    </xf>
    <xf numFmtId="3" fontId="23" fillId="0" borderId="50" xfId="0" applyNumberFormat="1" applyFont="1" applyBorder="1" applyAlignment="1">
      <alignment horizontal="right" vertical="center" wrapText="1" indent="1"/>
    </xf>
    <xf numFmtId="3" fontId="23" fillId="2" borderId="50" xfId="0" applyNumberFormat="1" applyFont="1" applyFill="1" applyBorder="1" applyAlignment="1">
      <alignment horizontal="right" vertical="center" wrapText="1" indent="1"/>
    </xf>
    <xf numFmtId="49" fontId="23" fillId="2" borderId="109" xfId="0" applyNumberFormat="1" applyFont="1" applyFill="1" applyBorder="1" applyAlignment="1">
      <alignment horizontal="left" vertical="center" wrapText="1" indent="2"/>
    </xf>
    <xf numFmtId="49" fontId="23" fillId="2" borderId="109" xfId="0" applyNumberFormat="1" applyFont="1" applyFill="1" applyBorder="1" applyAlignment="1">
      <alignment horizontal="center" vertical="center" wrapText="1"/>
    </xf>
    <xf numFmtId="169" fontId="23" fillId="0" borderId="109" xfId="0" applyNumberFormat="1" applyFont="1" applyBorder="1" applyAlignment="1">
      <alignment horizontal="right" vertical="center" wrapText="1" indent="1"/>
    </xf>
    <xf numFmtId="169" fontId="25" fillId="0" borderId="55" xfId="4" applyNumberFormat="1" applyFont="1" applyFill="1" applyBorder="1" applyAlignment="1">
      <alignment horizontal="right" vertical="center" wrapText="1" indent="1"/>
    </xf>
    <xf numFmtId="3" fontId="23" fillId="5" borderId="171" xfId="0" applyNumberFormat="1" applyFont="1" applyFill="1" applyBorder="1" applyAlignment="1">
      <alignment horizontal="right" vertical="center" wrapText="1" indent="1"/>
    </xf>
    <xf numFmtId="49" fontId="23" fillId="2" borderId="34" xfId="0" applyNumberFormat="1" applyFont="1" applyFill="1" applyBorder="1" applyAlignment="1">
      <alignment horizontal="center" vertical="center" wrapText="1"/>
    </xf>
    <xf numFmtId="169" fontId="23" fillId="0" borderId="34" xfId="0" applyNumberFormat="1" applyFont="1" applyBorder="1" applyAlignment="1">
      <alignment horizontal="right" vertical="center" wrapText="1" indent="1"/>
    </xf>
    <xf numFmtId="169" fontId="23" fillId="0" borderId="16" xfId="0" applyNumberFormat="1" applyFont="1" applyBorder="1" applyAlignment="1">
      <alignment horizontal="right" vertical="center" wrapText="1" indent="1"/>
    </xf>
    <xf numFmtId="49" fontId="23" fillId="5" borderId="16" xfId="0" applyNumberFormat="1" applyFont="1" applyFill="1" applyBorder="1" applyAlignment="1">
      <alignment horizontal="left" vertical="center" wrapText="1" indent="2"/>
    </xf>
    <xf numFmtId="49" fontId="23" fillId="5" borderId="50" xfId="0" applyNumberFormat="1" applyFont="1" applyFill="1" applyBorder="1" applyAlignment="1">
      <alignment horizontal="center" vertical="center" wrapText="1"/>
    </xf>
    <xf numFmtId="49" fontId="24" fillId="2" borderId="50" xfId="0" applyNumberFormat="1" applyFont="1" applyFill="1" applyBorder="1" applyAlignment="1">
      <alignment horizontal="center" vertical="center" wrapText="1"/>
    </xf>
    <xf numFmtId="3" fontId="24" fillId="2" borderId="50" xfId="0" applyNumberFormat="1" applyFont="1" applyFill="1" applyBorder="1" applyAlignment="1">
      <alignment horizontal="right" vertical="center" wrapText="1" indent="1"/>
    </xf>
    <xf numFmtId="170" fontId="23" fillId="5" borderId="50" xfId="1" applyNumberFormat="1" applyFont="1" applyFill="1" applyBorder="1" applyAlignment="1">
      <alignment horizontal="right" vertical="center" wrapText="1" indent="1"/>
    </xf>
    <xf numFmtId="169" fontId="23" fillId="5" borderId="50" xfId="0" applyNumberFormat="1" applyFont="1" applyFill="1" applyBorder="1" applyAlignment="1">
      <alignment horizontal="right" vertical="center" wrapText="1" indent="1"/>
    </xf>
    <xf numFmtId="49" fontId="23" fillId="2" borderId="57" xfId="0" applyNumberFormat="1" applyFont="1" applyFill="1" applyBorder="1" applyAlignment="1">
      <alignment horizontal="left" vertical="center" wrapText="1" indent="2"/>
    </xf>
    <xf numFmtId="3" fontId="23" fillId="2" borderId="5" xfId="0" applyNumberFormat="1" applyFont="1" applyFill="1" applyBorder="1" applyAlignment="1">
      <alignment horizontal="right" vertical="center" wrapText="1" indent="1"/>
    </xf>
    <xf numFmtId="3" fontId="23" fillId="2" borderId="8" xfId="0" applyNumberFormat="1" applyFont="1" applyFill="1" applyBorder="1" applyAlignment="1">
      <alignment horizontal="right" vertical="center" wrapText="1" indent="1"/>
    </xf>
    <xf numFmtId="49" fontId="26" fillId="5" borderId="16" xfId="0" applyNumberFormat="1" applyFont="1" applyFill="1" applyBorder="1" applyAlignment="1">
      <alignment horizontal="left" vertical="center" wrapText="1" indent="2"/>
    </xf>
    <xf numFmtId="168" fontId="23" fillId="2" borderId="50" xfId="1" applyNumberFormat="1" applyFont="1" applyFill="1" applyBorder="1" applyAlignment="1">
      <alignment horizontal="right" vertical="center" wrapText="1" indent="1"/>
    </xf>
    <xf numFmtId="168" fontId="23" fillId="2" borderId="16" xfId="1" applyNumberFormat="1" applyFont="1" applyFill="1" applyBorder="1" applyAlignment="1">
      <alignment horizontal="right" vertical="center" wrapText="1" indent="1"/>
    </xf>
    <xf numFmtId="168" fontId="23" fillId="5" borderId="16" xfId="1" applyNumberFormat="1" applyFont="1" applyFill="1" applyBorder="1" applyAlignment="1">
      <alignment horizontal="right" vertical="center" wrapText="1" indent="1"/>
    </xf>
    <xf numFmtId="168" fontId="25" fillId="5" borderId="16" xfId="1" applyNumberFormat="1" applyFont="1" applyFill="1" applyBorder="1" applyAlignment="1">
      <alignment horizontal="right" vertical="center" wrapText="1" indent="1"/>
    </xf>
    <xf numFmtId="49" fontId="23" fillId="5" borderId="57" xfId="0" applyNumberFormat="1" applyFont="1" applyFill="1" applyBorder="1" applyAlignment="1">
      <alignment horizontal="left" vertical="center" wrapText="1" indent="2"/>
    </xf>
    <xf numFmtId="3" fontId="23" fillId="5" borderId="8" xfId="0" applyNumberFormat="1" applyFont="1" applyFill="1" applyBorder="1" applyAlignment="1">
      <alignment horizontal="right" vertical="center" wrapText="1" indent="1"/>
    </xf>
    <xf numFmtId="171" fontId="23" fillId="0" borderId="5" xfId="4" quotePrefix="1" applyNumberFormat="1" applyFont="1" applyFill="1" applyBorder="1" applyAlignment="1">
      <alignment horizontal="right" vertical="center" wrapText="1" indent="1"/>
    </xf>
    <xf numFmtId="49" fontId="23" fillId="0" borderId="57" xfId="0" applyNumberFormat="1" applyFont="1" applyBorder="1" applyAlignment="1">
      <alignment horizontal="left" vertical="center" wrapText="1" indent="2"/>
    </xf>
    <xf numFmtId="49" fontId="23" fillId="2" borderId="58" xfId="0" applyNumberFormat="1" applyFont="1" applyFill="1" applyBorder="1" applyAlignment="1">
      <alignment horizontal="left" vertical="center" wrapText="1" indent="2"/>
    </xf>
    <xf numFmtId="49" fontId="23" fillId="2" borderId="59" xfId="0" applyNumberFormat="1" applyFont="1" applyFill="1" applyBorder="1" applyAlignment="1">
      <alignment horizontal="center" vertical="center" wrapText="1"/>
    </xf>
    <xf numFmtId="3" fontId="23" fillId="2" borderId="60" xfId="0" applyNumberFormat="1" applyFont="1" applyFill="1" applyBorder="1" applyAlignment="1">
      <alignment horizontal="right" vertical="center" wrapText="1" indent="1"/>
    </xf>
    <xf numFmtId="3" fontId="23" fillId="2" borderId="59" xfId="0" applyNumberFormat="1" applyFont="1" applyFill="1" applyBorder="1" applyAlignment="1">
      <alignment horizontal="right" vertical="center" wrapText="1" indent="1"/>
    </xf>
    <xf numFmtId="170" fontId="26" fillId="0" borderId="50" xfId="4" applyNumberFormat="1" applyFont="1" applyFill="1" applyBorder="1" applyAlignment="1">
      <alignment horizontal="right" vertical="center" wrapText="1" indent="1"/>
    </xf>
    <xf numFmtId="3" fontId="23" fillId="0" borderId="5" xfId="0" applyNumberFormat="1" applyFont="1" applyBorder="1" applyAlignment="1">
      <alignment horizontal="right" vertical="center" wrapText="1" indent="1"/>
    </xf>
    <xf numFmtId="3" fontId="23" fillId="0" borderId="8" xfId="0" applyNumberFormat="1" applyFont="1" applyBorder="1" applyAlignment="1">
      <alignment horizontal="right" vertical="center" wrapText="1" indent="1"/>
    </xf>
    <xf numFmtId="49" fontId="23" fillId="2" borderId="57" xfId="0" applyNumberFormat="1" applyFont="1" applyFill="1" applyBorder="1" applyAlignment="1">
      <alignment horizontal="left" vertical="center" wrapText="1" indent="3"/>
    </xf>
    <xf numFmtId="170" fontId="23" fillId="5" borderId="50" xfId="4" applyNumberFormat="1" applyFont="1" applyFill="1" applyBorder="1" applyAlignment="1">
      <alignment horizontal="right" vertical="center" wrapText="1" indent="1"/>
    </xf>
    <xf numFmtId="49" fontId="23" fillId="5" borderId="55" xfId="0" applyNumberFormat="1" applyFont="1" applyFill="1" applyBorder="1" applyAlignment="1">
      <alignment horizontal="center" vertical="center" wrapText="1"/>
    </xf>
    <xf numFmtId="168" fontId="23" fillId="5" borderId="55" xfId="1" applyNumberFormat="1" applyFont="1" applyFill="1" applyBorder="1" applyAlignment="1">
      <alignment horizontal="right" vertical="center" wrapText="1" indent="1"/>
    </xf>
    <xf numFmtId="168" fontId="25" fillId="5" borderId="25" xfId="1" applyNumberFormat="1" applyFont="1" applyFill="1" applyBorder="1" applyAlignment="1">
      <alignment horizontal="right" vertical="center" wrapText="1" indent="1"/>
    </xf>
    <xf numFmtId="49" fontId="23" fillId="5" borderId="1" xfId="0" applyNumberFormat="1" applyFont="1" applyFill="1" applyBorder="1" applyAlignment="1">
      <alignment horizontal="center" vertical="center" wrapText="1"/>
    </xf>
    <xf numFmtId="168" fontId="23" fillId="5" borderId="1" xfId="1" applyNumberFormat="1" applyFont="1" applyFill="1" applyBorder="1" applyAlignment="1">
      <alignment horizontal="right" vertical="center" wrapText="1" indent="1"/>
    </xf>
    <xf numFmtId="168" fontId="23" fillId="2" borderId="1" xfId="1" applyNumberFormat="1" applyFont="1" applyFill="1" applyBorder="1" applyAlignment="1">
      <alignment horizontal="right" vertical="center" wrapText="1" indent="1"/>
    </xf>
    <xf numFmtId="168" fontId="25" fillId="2" borderId="25" xfId="1" applyNumberFormat="1" applyFont="1" applyFill="1" applyBorder="1" applyAlignment="1">
      <alignment horizontal="right" vertical="center" wrapText="1" indent="1"/>
    </xf>
    <xf numFmtId="49" fontId="23" fillId="2" borderId="25" xfId="0" applyNumberFormat="1" applyFont="1" applyFill="1" applyBorder="1" applyAlignment="1">
      <alignment horizontal="left" vertical="center" wrapText="1" indent="2"/>
    </xf>
    <xf numFmtId="49" fontId="23" fillId="0" borderId="25" xfId="0" applyNumberFormat="1" applyFont="1" applyBorder="1" applyAlignment="1">
      <alignment horizontal="left" vertical="center" wrapText="1" indent="2"/>
    </xf>
    <xf numFmtId="49" fontId="23" fillId="0" borderId="25" xfId="0" applyNumberFormat="1" applyFont="1" applyBorder="1" applyAlignment="1">
      <alignment horizontal="center" vertical="center" wrapText="1"/>
    </xf>
    <xf numFmtId="168" fontId="23" fillId="0" borderId="25" xfId="1" applyNumberFormat="1" applyFont="1" applyBorder="1" applyAlignment="1">
      <alignment horizontal="right" vertical="center" wrapText="1" indent="1"/>
    </xf>
    <xf numFmtId="49" fontId="23" fillId="5" borderId="25" xfId="0" applyNumberFormat="1" applyFont="1" applyFill="1" applyBorder="1" applyAlignment="1">
      <alignment horizontal="left" vertical="center" wrapText="1" indent="2"/>
    </xf>
    <xf numFmtId="49" fontId="23" fillId="5" borderId="25" xfId="0" applyNumberFormat="1" applyFont="1" applyFill="1" applyBorder="1" applyAlignment="1">
      <alignment horizontal="center" vertical="center" wrapText="1"/>
    </xf>
    <xf numFmtId="168" fontId="23" fillId="5" borderId="25" xfId="4" applyNumberFormat="1" applyFont="1" applyFill="1" applyBorder="1" applyAlignment="1">
      <alignment horizontal="right" vertical="center" wrapText="1" indent="1"/>
    </xf>
    <xf numFmtId="168" fontId="25" fillId="5" borderId="62" xfId="1" applyNumberFormat="1" applyFont="1" applyFill="1" applyBorder="1" applyAlignment="1">
      <alignment horizontal="right" vertical="center" wrapText="1" indent="1"/>
    </xf>
    <xf numFmtId="49" fontId="23" fillId="2" borderId="25" xfId="0" applyNumberFormat="1" applyFont="1" applyFill="1" applyBorder="1" applyAlignment="1">
      <alignment horizontal="left" vertical="center" wrapText="1" indent="3"/>
    </xf>
    <xf numFmtId="168" fontId="23" fillId="2" borderId="25" xfId="4" applyNumberFormat="1" applyFont="1" applyFill="1" applyBorder="1" applyAlignment="1">
      <alignment horizontal="right" vertical="center" wrapText="1" indent="1"/>
    </xf>
    <xf numFmtId="0" fontId="15" fillId="0" borderId="0" xfId="0" applyFont="1" applyAlignment="1">
      <alignment vertical="top"/>
    </xf>
    <xf numFmtId="0" fontId="14" fillId="0" borderId="0" xfId="0" applyFont="1" applyAlignment="1">
      <alignment horizontal="right" vertical="top" indent="1"/>
    </xf>
    <xf numFmtId="168" fontId="23" fillId="0" borderId="25" xfId="1" applyNumberFormat="1" applyFont="1" applyFill="1" applyBorder="1" applyAlignment="1">
      <alignment horizontal="right" vertical="center" wrapText="1" indent="1"/>
    </xf>
    <xf numFmtId="168" fontId="25" fillId="0" borderId="62" xfId="1" applyNumberFormat="1" applyFont="1" applyFill="1" applyBorder="1" applyAlignment="1">
      <alignment horizontal="right" vertical="center" wrapText="1" indent="1"/>
    </xf>
    <xf numFmtId="49" fontId="23" fillId="5" borderId="36" xfId="0" applyNumberFormat="1" applyFont="1" applyFill="1" applyBorder="1" applyAlignment="1">
      <alignment horizontal="center" vertical="center" wrapText="1"/>
    </xf>
    <xf numFmtId="170" fontId="23" fillId="5" borderId="9" xfId="4" applyNumberFormat="1" applyFont="1" applyFill="1" applyBorder="1" applyAlignment="1">
      <alignment horizontal="right" vertical="center" wrapText="1" indent="1"/>
    </xf>
    <xf numFmtId="170" fontId="25" fillId="5" borderId="129" xfId="4" applyNumberFormat="1" applyFont="1" applyFill="1" applyBorder="1" applyAlignment="1">
      <alignment horizontal="right" vertical="center" wrapText="1" indent="1"/>
    </xf>
    <xf numFmtId="168" fontId="23" fillId="2" borderId="9" xfId="1" applyNumberFormat="1" applyFont="1" applyFill="1" applyBorder="1" applyAlignment="1">
      <alignment horizontal="right" vertical="center" wrapText="1" indent="1"/>
    </xf>
    <xf numFmtId="168" fontId="25" fillId="0" borderId="87" xfId="1" applyNumberFormat="1" applyFont="1" applyBorder="1" applyAlignment="1">
      <alignment horizontal="right" vertical="center" wrapText="1" indent="1"/>
    </xf>
    <xf numFmtId="49" fontId="23" fillId="2" borderId="158" xfId="0" applyNumberFormat="1" applyFont="1" applyFill="1" applyBorder="1" applyAlignment="1">
      <alignment horizontal="left" vertical="center" wrapText="1" indent="2"/>
    </xf>
    <xf numFmtId="168" fontId="25" fillId="2" borderId="62" xfId="1" applyNumberFormat="1" applyFont="1" applyFill="1" applyBorder="1" applyAlignment="1">
      <alignment horizontal="right" vertical="center" wrapText="1" indent="1"/>
    </xf>
    <xf numFmtId="49" fontId="6" fillId="0" borderId="92" xfId="0" applyNumberFormat="1" applyFont="1" applyBorder="1" applyAlignment="1">
      <alignment horizontal="left" vertical="center" wrapText="1" indent="2"/>
    </xf>
    <xf numFmtId="49" fontId="15" fillId="0" borderId="63" xfId="0" applyNumberFormat="1" applyFont="1" applyBorder="1" applyAlignment="1">
      <alignment horizontal="center" vertical="center" wrapText="1"/>
    </xf>
    <xf numFmtId="170" fontId="6" fillId="0" borderId="63" xfId="4" applyNumberFormat="1" applyFont="1" applyBorder="1" applyAlignment="1">
      <alignment horizontal="right" vertical="center" wrapText="1" indent="1"/>
    </xf>
    <xf numFmtId="170" fontId="6" fillId="0" borderId="64" xfId="4" applyNumberFormat="1" applyFont="1" applyBorder="1" applyAlignment="1">
      <alignment horizontal="right" vertical="center" wrapText="1" indent="1"/>
    </xf>
    <xf numFmtId="49" fontId="18" fillId="5" borderId="157" xfId="0" applyNumberFormat="1" applyFont="1" applyFill="1" applyBorder="1" applyAlignment="1">
      <alignment horizontal="center" vertical="center" wrapText="1"/>
    </xf>
    <xf numFmtId="170" fontId="23" fillId="5" borderId="141" xfId="4" applyNumberFormat="1" applyFont="1" applyFill="1" applyBorder="1" applyAlignment="1">
      <alignment horizontal="right" vertical="center" wrapText="1" indent="1"/>
    </xf>
    <xf numFmtId="170" fontId="25" fillId="5" borderId="87" xfId="4" applyNumberFormat="1" applyFont="1" applyFill="1" applyBorder="1" applyAlignment="1">
      <alignment horizontal="right" vertical="center" wrapText="1" indent="1"/>
    </xf>
    <xf numFmtId="49" fontId="23" fillId="2" borderId="159" xfId="0" applyNumberFormat="1" applyFont="1" applyFill="1" applyBorder="1" applyAlignment="1">
      <alignment horizontal="center" vertical="center" wrapText="1"/>
    </xf>
    <xf numFmtId="168" fontId="25" fillId="2" borderId="61" xfId="1" applyNumberFormat="1" applyFont="1" applyFill="1" applyBorder="1" applyAlignment="1">
      <alignment horizontal="right" vertical="center" wrapText="1" indent="1"/>
    </xf>
    <xf numFmtId="168" fontId="25" fillId="2" borderId="71" xfId="1" applyNumberFormat="1" applyFont="1" applyFill="1" applyBorder="1" applyAlignment="1">
      <alignment horizontal="right" vertical="center" wrapText="1" indent="1"/>
    </xf>
    <xf numFmtId="49" fontId="15" fillId="0" borderId="0" xfId="0" applyNumberFormat="1" applyFont="1" applyAlignment="1">
      <alignment horizontal="left" vertical="center" wrapText="1" indent="2"/>
    </xf>
    <xf numFmtId="49" fontId="6" fillId="0" borderId="0" xfId="0" applyNumberFormat="1" applyFont="1" applyAlignment="1">
      <alignment horizontal="right" vertical="center" wrapText="1" indent="1"/>
    </xf>
    <xf numFmtId="1" fontId="23" fillId="5" borderId="171" xfId="4" applyNumberFormat="1" applyFont="1" applyFill="1" applyBorder="1" applyAlignment="1">
      <alignment horizontal="right" vertical="center" wrapText="1" indent="1"/>
    </xf>
    <xf numFmtId="170" fontId="23" fillId="5" borderId="171" xfId="4" applyNumberFormat="1" applyFont="1" applyFill="1" applyBorder="1" applyAlignment="1">
      <alignment horizontal="right" vertical="center" wrapText="1" indent="1"/>
    </xf>
    <xf numFmtId="49" fontId="23" fillId="0" borderId="174" xfId="0" applyNumberFormat="1" applyFont="1" applyBorder="1" applyAlignment="1">
      <alignment horizontal="left" vertical="center" wrapText="1" indent="3"/>
    </xf>
    <xf numFmtId="49" fontId="23" fillId="0" borderId="34" xfId="0" applyNumberFormat="1" applyFont="1" applyBorder="1" applyAlignment="1">
      <alignment horizontal="center" vertical="center" wrapText="1"/>
    </xf>
    <xf numFmtId="1" fontId="23" fillId="0" borderId="169" xfId="4" applyNumberFormat="1" applyFont="1" applyBorder="1" applyAlignment="1">
      <alignment horizontal="right" vertical="center" wrapText="1" indent="1"/>
    </xf>
    <xf numFmtId="170" fontId="23" fillId="0" borderId="9" xfId="4" applyNumberFormat="1" applyFont="1" applyBorder="1" applyAlignment="1">
      <alignment horizontal="right" vertical="center" wrapText="1" indent="1"/>
    </xf>
    <xf numFmtId="170" fontId="25" fillId="0" borderId="163" xfId="4" applyNumberFormat="1" applyFont="1" applyBorder="1" applyAlignment="1">
      <alignment horizontal="right" vertical="center" wrapText="1" indent="1"/>
    </xf>
    <xf numFmtId="49" fontId="23" fillId="2" borderId="72" xfId="0" applyNumberFormat="1" applyFont="1" applyFill="1" applyBorder="1" applyAlignment="1">
      <alignment horizontal="left" vertical="center" wrapText="1" indent="4"/>
    </xf>
    <xf numFmtId="49" fontId="23" fillId="2" borderId="20" xfId="0" applyNumberFormat="1" applyFont="1" applyFill="1" applyBorder="1" applyAlignment="1">
      <alignment horizontal="center" vertical="center" wrapText="1"/>
    </xf>
    <xf numFmtId="168" fontId="25" fillId="0" borderId="71" xfId="1" applyNumberFormat="1" applyFont="1" applyBorder="1" applyAlignment="1">
      <alignment horizontal="right" vertical="center" wrapText="1" indent="1"/>
    </xf>
    <xf numFmtId="49" fontId="23" fillId="2" borderId="75" xfId="0" applyNumberFormat="1" applyFont="1" applyFill="1" applyBorder="1" applyAlignment="1">
      <alignment horizontal="center" vertical="center" wrapText="1"/>
    </xf>
    <xf numFmtId="168" fontId="25" fillId="0" borderId="78" xfId="1" applyNumberFormat="1" applyFont="1" applyBorder="1" applyAlignment="1">
      <alignment horizontal="right" vertical="center" wrapText="1" indent="1"/>
    </xf>
    <xf numFmtId="49" fontId="23" fillId="0" borderId="175" xfId="0" applyNumberFormat="1" applyFont="1" applyBorder="1" applyAlignment="1">
      <alignment horizontal="left" vertical="center" wrapText="1" indent="3"/>
    </xf>
    <xf numFmtId="49" fontId="23" fillId="0" borderId="176" xfId="0" applyNumberFormat="1" applyFont="1" applyBorder="1" applyAlignment="1">
      <alignment horizontal="center" vertical="center" wrapText="1"/>
    </xf>
    <xf numFmtId="170" fontId="23" fillId="0" borderId="15" xfId="4" applyNumberFormat="1" applyFont="1" applyBorder="1" applyAlignment="1">
      <alignment horizontal="right" vertical="center" wrapText="1" indent="1"/>
    </xf>
    <xf numFmtId="170" fontId="25" fillId="0" borderId="102" xfId="4" applyNumberFormat="1" applyFont="1" applyBorder="1" applyAlignment="1">
      <alignment horizontal="right" vertical="center" wrapText="1" indent="1"/>
    </xf>
    <xf numFmtId="168" fontId="23" fillId="5" borderId="171" xfId="1" applyNumberFormat="1" applyFont="1" applyFill="1" applyBorder="1" applyAlignment="1">
      <alignment horizontal="right" vertical="center" wrapText="1" indent="1"/>
    </xf>
    <xf numFmtId="49" fontId="23" fillId="0" borderId="84" xfId="0" applyNumberFormat="1" applyFont="1" applyBorder="1" applyAlignment="1">
      <alignment horizontal="left" vertical="center" wrapText="1" indent="3"/>
    </xf>
    <xf numFmtId="49" fontId="23" fillId="0" borderId="131" xfId="0" applyNumberFormat="1" applyFont="1" applyBorder="1" applyAlignment="1">
      <alignment horizontal="center" vertical="center" wrapText="1"/>
    </xf>
    <xf numFmtId="170" fontId="23" fillId="0" borderId="34" xfId="4" applyNumberFormat="1" applyFont="1" applyBorder="1" applyAlignment="1">
      <alignment horizontal="right" vertical="center" wrapText="1" indent="1"/>
    </xf>
    <xf numFmtId="170" fontId="23" fillId="0" borderId="35" xfId="4" applyNumberFormat="1" applyFont="1" applyBorder="1" applyAlignment="1">
      <alignment horizontal="right" vertical="center" wrapText="1" indent="1"/>
    </xf>
    <xf numFmtId="170" fontId="25" fillId="0" borderId="84" xfId="4" applyNumberFormat="1" applyFont="1" applyFill="1" applyBorder="1" applyAlignment="1">
      <alignment horizontal="right" vertical="center" wrapText="1" indent="1"/>
    </xf>
    <xf numFmtId="49" fontId="23" fillId="0" borderId="69" xfId="0" applyNumberFormat="1" applyFont="1" applyBorder="1" applyAlignment="1">
      <alignment horizontal="left" vertical="center" wrapText="1" indent="3"/>
    </xf>
    <xf numFmtId="49" fontId="23" fillId="0" borderId="175" xfId="0" applyNumberFormat="1" applyFont="1" applyBorder="1" applyAlignment="1">
      <alignment horizontal="center" vertical="center" wrapText="1"/>
    </xf>
    <xf numFmtId="168" fontId="23" fillId="0" borderId="176" xfId="1" applyNumberFormat="1" applyFont="1" applyBorder="1" applyAlignment="1">
      <alignment horizontal="right" vertical="center" wrapText="1" indent="1"/>
    </xf>
    <xf numFmtId="168" fontId="23" fillId="0" borderId="177" xfId="1" applyNumberFormat="1" applyFont="1" applyBorder="1" applyAlignment="1">
      <alignment horizontal="right" vertical="center" wrapText="1" indent="1"/>
    </xf>
    <xf numFmtId="9" fontId="25" fillId="0" borderId="69" xfId="1" applyFont="1" applyFill="1" applyBorder="1" applyAlignment="1">
      <alignment horizontal="right" vertical="center" wrapText="1" indent="1"/>
    </xf>
    <xf numFmtId="9" fontId="25" fillId="5" borderId="172" xfId="1" applyFont="1" applyFill="1" applyBorder="1" applyAlignment="1">
      <alignment horizontal="right" vertical="center" wrapText="1" indent="1"/>
    </xf>
    <xf numFmtId="49" fontId="23" fillId="0" borderId="96" xfId="0" applyNumberFormat="1" applyFont="1" applyBorder="1" applyAlignment="1">
      <alignment horizontal="left" vertical="center" wrapText="1" indent="3"/>
    </xf>
    <xf numFmtId="49" fontId="23" fillId="0" borderId="6" xfId="0" applyNumberFormat="1" applyFont="1" applyBorder="1" applyAlignment="1">
      <alignment horizontal="center" vertical="center" wrapText="1"/>
    </xf>
    <xf numFmtId="9" fontId="25" fillId="0" borderId="163" xfId="1" applyFont="1" applyFill="1" applyBorder="1" applyAlignment="1">
      <alignment horizontal="right" vertical="center" wrapText="1" indent="1"/>
    </xf>
    <xf numFmtId="49" fontId="23" fillId="0" borderId="161" xfId="0" applyNumberFormat="1" applyFont="1" applyBorder="1" applyAlignment="1">
      <alignment horizontal="left" vertical="center" wrapText="1" indent="3"/>
    </xf>
    <xf numFmtId="49" fontId="23" fillId="0" borderId="11" xfId="0" applyNumberFormat="1" applyFont="1" applyBorder="1" applyAlignment="1">
      <alignment horizontal="center" vertical="center" wrapText="1"/>
    </xf>
    <xf numFmtId="168" fontId="23" fillId="0" borderId="12" xfId="1" applyNumberFormat="1" applyFont="1" applyBorder="1" applyAlignment="1">
      <alignment horizontal="right" vertical="center" wrapText="1" indent="1"/>
    </xf>
    <xf numFmtId="168" fontId="23" fillId="0" borderId="15" xfId="1" applyNumberFormat="1" applyFont="1" applyBorder="1" applyAlignment="1">
      <alignment horizontal="right" vertical="center" wrapText="1" indent="1"/>
    </xf>
    <xf numFmtId="9" fontId="25" fillId="0" borderId="160" xfId="1" applyFont="1" applyFill="1" applyBorder="1" applyAlignment="1">
      <alignment horizontal="right" vertical="center" wrapText="1" indent="1"/>
    </xf>
    <xf numFmtId="49" fontId="23" fillId="2" borderId="72" xfId="0" applyNumberFormat="1" applyFont="1" applyFill="1" applyBorder="1" applyAlignment="1">
      <alignment horizontal="left" vertical="center" wrapText="1" indent="3"/>
    </xf>
    <xf numFmtId="9" fontId="25" fillId="0" borderId="144" xfId="1" applyFont="1" applyFill="1" applyBorder="1" applyAlignment="1">
      <alignment horizontal="right" vertical="center" wrapText="1" indent="1"/>
    </xf>
    <xf numFmtId="49" fontId="23" fillId="2" borderId="117" xfId="0" applyNumberFormat="1" applyFont="1" applyFill="1" applyBorder="1" applyAlignment="1">
      <alignment horizontal="left" vertical="center" wrapText="1" indent="3"/>
    </xf>
    <xf numFmtId="49" fontId="23" fillId="2" borderId="153" xfId="0" applyNumberFormat="1" applyFont="1" applyFill="1" applyBorder="1" applyAlignment="1">
      <alignment horizontal="center" vertical="center" wrapText="1"/>
    </xf>
    <xf numFmtId="9" fontId="25" fillId="0" borderId="78" xfId="1" applyFont="1" applyFill="1" applyBorder="1" applyAlignment="1">
      <alignment horizontal="right" vertical="center" wrapText="1" indent="1"/>
    </xf>
    <xf numFmtId="168" fontId="25" fillId="2" borderId="16" xfId="1" applyNumberFormat="1" applyFont="1" applyFill="1" applyBorder="1" applyAlignment="1">
      <alignment horizontal="right" vertical="center" wrapText="1" indent="1"/>
    </xf>
    <xf numFmtId="168" fontId="23" fillId="5" borderId="178" xfId="1" applyNumberFormat="1" applyFont="1" applyFill="1" applyBorder="1" applyAlignment="1">
      <alignment horizontal="right" vertical="center" wrapText="1" indent="1"/>
    </xf>
    <xf numFmtId="168" fontId="25" fillId="5" borderId="179" xfId="1" applyNumberFormat="1" applyFont="1" applyFill="1" applyBorder="1" applyAlignment="1">
      <alignment horizontal="right" vertical="center" wrapText="1" indent="1"/>
    </xf>
    <xf numFmtId="49" fontId="24" fillId="2" borderId="16" xfId="0" applyNumberFormat="1" applyFont="1" applyFill="1" applyBorder="1" applyAlignment="1">
      <alignment horizontal="left" vertical="center" wrapText="1" indent="3"/>
    </xf>
    <xf numFmtId="49" fontId="24" fillId="2" borderId="16" xfId="0" applyNumberFormat="1" applyFont="1" applyFill="1" applyBorder="1" applyAlignment="1">
      <alignment horizontal="center" vertical="center" wrapText="1"/>
    </xf>
    <xf numFmtId="168" fontId="24" fillId="2" borderId="16" xfId="1" applyNumberFormat="1" applyFont="1" applyFill="1" applyBorder="1" applyAlignment="1">
      <alignment horizontal="right" vertical="center" wrapText="1" indent="1"/>
    </xf>
    <xf numFmtId="0" fontId="7" fillId="2" borderId="0" xfId="0" applyFont="1" applyFill="1" applyAlignment="1">
      <alignment horizontal="left" vertical="top"/>
    </xf>
    <xf numFmtId="170" fontId="23" fillId="5" borderId="16" xfId="4" applyNumberFormat="1" applyFont="1" applyFill="1" applyBorder="1" applyAlignment="1">
      <alignment horizontal="right" vertical="center" wrapText="1" indent="1"/>
    </xf>
    <xf numFmtId="170" fontId="25" fillId="5" borderId="16" xfId="4" applyNumberFormat="1" applyFont="1" applyFill="1" applyBorder="1" applyAlignment="1">
      <alignment horizontal="right" vertical="center" wrapText="1" indent="1"/>
    </xf>
    <xf numFmtId="9" fontId="23" fillId="2" borderId="16" xfId="1" applyFont="1" applyFill="1" applyBorder="1" applyAlignment="1">
      <alignment horizontal="right" vertical="center" wrapText="1" indent="1"/>
    </xf>
    <xf numFmtId="49" fontId="23" fillId="5" borderId="81" xfId="0" applyNumberFormat="1" applyFont="1" applyFill="1" applyBorder="1" applyAlignment="1">
      <alignment horizontal="left" vertical="center" wrapText="1" indent="2"/>
    </xf>
    <xf numFmtId="170" fontId="23" fillId="5" borderId="78" xfId="4" applyNumberFormat="1" applyFont="1" applyFill="1" applyBorder="1" applyAlignment="1">
      <alignment horizontal="right" vertical="center" wrapText="1" indent="1"/>
    </xf>
    <xf numFmtId="174" fontId="23" fillId="5" borderId="78" xfId="4" applyNumberFormat="1" applyFont="1" applyFill="1" applyBorder="1" applyAlignment="1">
      <alignment horizontal="right" vertical="center" wrapText="1" indent="1"/>
    </xf>
    <xf numFmtId="171" fontId="25" fillId="5" borderId="68" xfId="4" applyNumberFormat="1" applyFont="1" applyFill="1" applyBorder="1" applyAlignment="1">
      <alignment horizontal="right" vertical="center" wrapText="1" indent="1"/>
    </xf>
    <xf numFmtId="170" fontId="23" fillId="5" borderId="94" xfId="1" applyNumberFormat="1" applyFont="1" applyFill="1" applyBorder="1" applyAlignment="1">
      <alignment horizontal="right" vertical="center" wrapText="1" indent="1"/>
    </xf>
    <xf numFmtId="170" fontId="25" fillId="5" borderId="68" xfId="4" applyNumberFormat="1" applyFont="1" applyFill="1" applyBorder="1" applyAlignment="1">
      <alignment horizontal="right" vertical="center" wrapText="1" indent="1"/>
    </xf>
    <xf numFmtId="49" fontId="23" fillId="0" borderId="81" xfId="0" applyNumberFormat="1" applyFont="1" applyBorder="1" applyAlignment="1">
      <alignment horizontal="left" vertical="center" wrapText="1" indent="2"/>
    </xf>
    <xf numFmtId="171" fontId="23" fillId="0" borderId="78" xfId="4" applyNumberFormat="1" applyFont="1" applyFill="1" applyBorder="1" applyAlignment="1">
      <alignment horizontal="right" vertical="center" wrapText="1" indent="1"/>
    </xf>
    <xf numFmtId="49" fontId="23" fillId="5" borderId="85" xfId="0" applyNumberFormat="1" applyFont="1" applyFill="1" applyBorder="1" applyAlignment="1">
      <alignment horizontal="center" vertical="center" wrapText="1"/>
    </xf>
    <xf numFmtId="41" fontId="23" fillId="5" borderId="85" xfId="4" applyNumberFormat="1" applyFont="1" applyFill="1" applyBorder="1" applyAlignment="1">
      <alignment horizontal="right" vertical="center" wrapText="1" indent="1"/>
    </xf>
    <xf numFmtId="41" fontId="23" fillId="5" borderId="98" xfId="1" applyNumberFormat="1" applyFont="1" applyFill="1" applyBorder="1" applyAlignment="1">
      <alignment horizontal="right" vertical="center" wrapText="1" indent="1"/>
    </xf>
    <xf numFmtId="41" fontId="25" fillId="5" borderId="68" xfId="4" applyNumberFormat="1" applyFont="1" applyFill="1" applyBorder="1" applyAlignment="1">
      <alignment horizontal="right" vertical="center" wrapText="1" indent="1"/>
    </xf>
    <xf numFmtId="49" fontId="6" fillId="0" borderId="99" xfId="0" applyNumberFormat="1" applyFont="1" applyBorder="1" applyAlignment="1">
      <alignment horizontal="left" vertical="center" wrapText="1" indent="1"/>
    </xf>
    <xf numFmtId="49" fontId="15" fillId="0" borderId="99" xfId="0" applyNumberFormat="1" applyFont="1" applyBorder="1" applyAlignment="1">
      <alignment horizontal="center" vertical="center" wrapText="1"/>
    </xf>
    <xf numFmtId="171" fontId="6" fillId="0" borderId="91" xfId="4" applyNumberFormat="1" applyFont="1" applyBorder="1" applyAlignment="1">
      <alignment horizontal="right" vertical="center" wrapText="1" indent="1"/>
    </xf>
    <xf numFmtId="170" fontId="6" fillId="0" borderId="91" xfId="4" applyNumberFormat="1" applyFont="1" applyBorder="1" applyAlignment="1">
      <alignment horizontal="right" vertical="center" wrapText="1" indent="1"/>
    </xf>
    <xf numFmtId="49" fontId="23" fillId="2" borderId="103" xfId="0" applyNumberFormat="1" applyFont="1" applyFill="1" applyBorder="1" applyAlignment="1">
      <alignment horizontal="left" vertical="center" wrapText="1" indent="2"/>
    </xf>
    <xf numFmtId="171" fontId="23" fillId="2" borderId="16" xfId="4" applyNumberFormat="1" applyFont="1" applyFill="1" applyBorder="1" applyAlignment="1">
      <alignment horizontal="right" vertical="center" wrapText="1" indent="1"/>
    </xf>
    <xf numFmtId="171" fontId="23" fillId="2" borderId="104" xfId="4" applyNumberFormat="1" applyFont="1" applyFill="1" applyBorder="1" applyAlignment="1">
      <alignment horizontal="right" vertical="center" wrapText="1" indent="1"/>
    </xf>
    <xf numFmtId="171" fontId="25" fillId="0" borderId="78" xfId="4" applyNumberFormat="1" applyFont="1" applyBorder="1" applyAlignment="1">
      <alignment horizontal="right" vertical="center" wrapText="1" indent="1"/>
    </xf>
    <xf numFmtId="171" fontId="23" fillId="2" borderId="107" xfId="4" applyNumberFormat="1" applyFont="1" applyFill="1" applyBorder="1" applyAlignment="1">
      <alignment horizontal="right" vertical="center" wrapText="1" indent="1"/>
    </xf>
    <xf numFmtId="170" fontId="23" fillId="2" borderId="104" xfId="4" applyNumberFormat="1" applyFont="1" applyFill="1" applyBorder="1" applyAlignment="1">
      <alignment horizontal="right" vertical="center" wrapText="1" indent="1"/>
    </xf>
    <xf numFmtId="170" fontId="23" fillId="2" borderId="107" xfId="4" applyNumberFormat="1" applyFont="1" applyFill="1" applyBorder="1" applyAlignment="1">
      <alignment horizontal="right" vertical="center" wrapText="1" indent="1"/>
    </xf>
    <xf numFmtId="49" fontId="23" fillId="2" borderId="83" xfId="0" applyNumberFormat="1" applyFont="1" applyFill="1" applyBorder="1" applyAlignment="1">
      <alignment horizontal="left" vertical="center" wrapText="1" indent="2"/>
    </xf>
    <xf numFmtId="49" fontId="23" fillId="2" borderId="114" xfId="0" applyNumberFormat="1" applyFont="1" applyFill="1" applyBorder="1" applyAlignment="1">
      <alignment horizontal="center" vertical="center" wrapText="1"/>
    </xf>
    <xf numFmtId="171" fontId="23" fillId="2" borderId="85" xfId="4" applyNumberFormat="1" applyFont="1" applyFill="1" applyBorder="1" applyAlignment="1">
      <alignment horizontal="right" vertical="center" wrapText="1" indent="1"/>
    </xf>
    <xf numFmtId="173" fontId="23" fillId="2" borderId="107" xfId="4" applyNumberFormat="1" applyFont="1" applyFill="1" applyBorder="1" applyAlignment="1">
      <alignment horizontal="right" vertical="center" wrapText="1" indent="1"/>
    </xf>
    <xf numFmtId="49" fontId="23" fillId="2" borderId="108" xfId="0" applyNumberFormat="1" applyFont="1" applyFill="1" applyBorder="1" applyAlignment="1">
      <alignment horizontal="left" vertical="center" wrapText="1" indent="2"/>
    </xf>
    <xf numFmtId="171" fontId="23" fillId="2" borderId="34" xfId="4" applyNumberFormat="1" applyFont="1" applyFill="1" applyBorder="1" applyAlignment="1">
      <alignment horizontal="right" vertical="center" wrapText="1" indent="1"/>
    </xf>
    <xf numFmtId="173" fontId="23" fillId="2" borderId="112" xfId="4" applyNumberFormat="1" applyFont="1" applyFill="1" applyBorder="1" applyAlignment="1">
      <alignment horizontal="right" vertical="center" wrapText="1" indent="1"/>
    </xf>
    <xf numFmtId="173" fontId="23" fillId="2" borderId="104" xfId="4" applyNumberFormat="1" applyFont="1" applyFill="1" applyBorder="1" applyAlignment="1">
      <alignment horizontal="right" vertical="center" wrapText="1" indent="1"/>
    </xf>
    <xf numFmtId="171" fontId="23" fillId="2" borderId="109" xfId="4" applyNumberFormat="1" applyFont="1" applyFill="1" applyBorder="1" applyAlignment="1">
      <alignment horizontal="right" vertical="center" wrapText="1" indent="1"/>
    </xf>
    <xf numFmtId="173" fontId="23" fillId="2" borderId="113" xfId="4" applyNumberFormat="1" applyFont="1" applyFill="1" applyBorder="1" applyAlignment="1">
      <alignment horizontal="right" vertical="center" wrapText="1" indent="1"/>
    </xf>
    <xf numFmtId="49" fontId="23" fillId="2" borderId="22" xfId="0" applyNumberFormat="1" applyFont="1" applyFill="1" applyBorder="1" applyAlignment="1">
      <alignment horizontal="center" vertical="center" wrapText="1"/>
    </xf>
    <xf numFmtId="171" fontId="23" fillId="2" borderId="82" xfId="4" applyNumberFormat="1" applyFont="1" applyFill="1" applyBorder="1" applyAlignment="1">
      <alignment horizontal="right" vertical="center" wrapText="1" indent="1"/>
    </xf>
    <xf numFmtId="173" fontId="23" fillId="2" borderId="115" xfId="4" applyNumberFormat="1" applyFont="1" applyFill="1" applyBorder="1" applyAlignment="1">
      <alignment horizontal="right" vertical="center" wrapText="1" indent="1"/>
    </xf>
    <xf numFmtId="49" fontId="23" fillId="2" borderId="118" xfId="0" applyNumberFormat="1" applyFont="1" applyFill="1" applyBorder="1" applyAlignment="1">
      <alignment horizontal="left" vertical="center" wrapText="1" indent="2"/>
    </xf>
    <xf numFmtId="49" fontId="23" fillId="2" borderId="119" xfId="0" applyNumberFormat="1" applyFont="1" applyFill="1" applyBorder="1" applyAlignment="1">
      <alignment horizontal="center" vertical="center" wrapText="1"/>
    </xf>
    <xf numFmtId="166" fontId="23" fillId="2" borderId="119" xfId="4" applyFont="1" applyFill="1" applyBorder="1" applyAlignment="1">
      <alignment horizontal="right" vertical="center" wrapText="1" indent="1"/>
    </xf>
    <xf numFmtId="166" fontId="23" fillId="2" borderId="120" xfId="4" applyFont="1" applyFill="1" applyBorder="1" applyAlignment="1">
      <alignment horizontal="right" vertical="center" wrapText="1" indent="1"/>
    </xf>
    <xf numFmtId="166" fontId="25" fillId="0" borderId="78" xfId="4" applyFont="1" applyBorder="1" applyAlignment="1">
      <alignment horizontal="right" vertical="center" wrapText="1" indent="1"/>
    </xf>
    <xf numFmtId="49" fontId="23" fillId="2" borderId="121" xfId="0" applyNumberFormat="1" applyFont="1" applyFill="1" applyBorder="1" applyAlignment="1">
      <alignment horizontal="left" vertical="center" wrapText="1" indent="2"/>
    </xf>
    <xf numFmtId="166" fontId="23" fillId="2" borderId="32" xfId="4" applyFont="1" applyFill="1" applyBorder="1" applyAlignment="1">
      <alignment horizontal="right" vertical="center" wrapText="1" indent="1"/>
    </xf>
    <xf numFmtId="166" fontId="23" fillId="2" borderId="33" xfId="4" applyFont="1" applyFill="1" applyBorder="1" applyAlignment="1">
      <alignment horizontal="right" vertical="center" wrapText="1" indent="1"/>
    </xf>
    <xf numFmtId="49" fontId="23" fillId="2" borderId="122" xfId="0" applyNumberFormat="1" applyFont="1" applyFill="1" applyBorder="1" applyAlignment="1">
      <alignment horizontal="left" vertical="center" wrapText="1" indent="2"/>
    </xf>
    <xf numFmtId="166" fontId="23" fillId="2" borderId="17" xfId="4" applyFont="1" applyFill="1" applyBorder="1" applyAlignment="1">
      <alignment horizontal="right" vertical="center" wrapText="1" indent="1"/>
    </xf>
    <xf numFmtId="166" fontId="23" fillId="2" borderId="31" xfId="4" applyFont="1" applyFill="1" applyBorder="1" applyAlignment="1">
      <alignment horizontal="right" vertical="center" wrapText="1" indent="1"/>
    </xf>
    <xf numFmtId="166" fontId="23" fillId="2" borderId="111" xfId="4" applyFont="1" applyFill="1" applyBorder="1" applyAlignment="1">
      <alignment horizontal="right" vertical="center" wrapText="1" indent="1"/>
    </xf>
    <xf numFmtId="166" fontId="23" fillId="2" borderId="77" xfId="4" applyFont="1" applyFill="1" applyBorder="1" applyAlignment="1">
      <alignment horizontal="right" vertical="center" wrapText="1" indent="1"/>
    </xf>
    <xf numFmtId="49" fontId="23" fillId="0" borderId="69" xfId="0" applyNumberFormat="1" applyFont="1" applyBorder="1" applyAlignment="1">
      <alignment horizontal="center" vertical="center" wrapText="1"/>
    </xf>
    <xf numFmtId="166" fontId="23" fillId="2" borderId="119" xfId="4" quotePrefix="1" applyFont="1" applyFill="1" applyBorder="1" applyAlignment="1">
      <alignment horizontal="right" vertical="center" wrapText="1" indent="1"/>
    </xf>
    <xf numFmtId="166" fontId="23" fillId="2" borderId="120" xfId="4" quotePrefix="1" applyFont="1" applyFill="1" applyBorder="1" applyAlignment="1">
      <alignment horizontal="right" vertical="center" wrapText="1" indent="1"/>
    </xf>
    <xf numFmtId="168" fontId="25" fillId="0" borderId="102" xfId="1" applyNumberFormat="1" applyFont="1" applyBorder="1" applyAlignment="1">
      <alignment horizontal="right" vertical="center" wrapText="1" indent="1"/>
    </xf>
    <xf numFmtId="49" fontId="23" fillId="2" borderId="126" xfId="0" applyNumberFormat="1" applyFont="1" applyFill="1" applyBorder="1" applyAlignment="1">
      <alignment horizontal="left" vertical="center" wrapText="1" indent="2"/>
    </xf>
    <xf numFmtId="49" fontId="23" fillId="0" borderId="50" xfId="0" applyNumberFormat="1" applyFont="1" applyBorder="1" applyAlignment="1">
      <alignment horizontal="center" vertical="center" wrapText="1"/>
    </xf>
    <xf numFmtId="166" fontId="23" fillId="2" borderId="16" xfId="4" applyFont="1" applyFill="1" applyBorder="1" applyAlignment="1">
      <alignment horizontal="right" vertical="center" wrapText="1" indent="1"/>
    </xf>
    <xf numFmtId="166" fontId="23" fillId="2" borderId="22" xfId="4" applyFont="1" applyFill="1" applyBorder="1" applyAlignment="1">
      <alignment horizontal="right" vertical="center" wrapText="1" indent="1"/>
    </xf>
    <xf numFmtId="166" fontId="23" fillId="2" borderId="109" xfId="4" applyFont="1" applyFill="1" applyBorder="1" applyAlignment="1">
      <alignment horizontal="right" vertical="center" wrapText="1" indent="1"/>
    </xf>
    <xf numFmtId="166" fontId="23" fillId="2" borderId="127" xfId="4" applyFont="1" applyFill="1" applyBorder="1" applyAlignment="1">
      <alignment horizontal="right" vertical="center" wrapText="1" indent="1"/>
    </xf>
    <xf numFmtId="166" fontId="25" fillId="0" borderId="160" xfId="4" applyFont="1" applyBorder="1" applyAlignment="1">
      <alignment horizontal="right" vertical="center" wrapText="1" indent="1"/>
    </xf>
    <xf numFmtId="166" fontId="25" fillId="0" borderId="50" xfId="4" applyFont="1" applyBorder="1" applyAlignment="1">
      <alignment horizontal="right" vertical="center" wrapText="1" indent="1"/>
    </xf>
    <xf numFmtId="49" fontId="23" fillId="5" borderId="79" xfId="0" applyNumberFormat="1" applyFont="1" applyFill="1" applyBorder="1" applyAlignment="1">
      <alignment horizontal="left" vertical="center" wrapText="1" indent="2"/>
    </xf>
    <xf numFmtId="49" fontId="23" fillId="5" borderId="123" xfId="0" applyNumberFormat="1" applyFont="1" applyFill="1" applyBorder="1" applyAlignment="1">
      <alignment horizontal="center" vertical="center" wrapText="1"/>
    </xf>
    <xf numFmtId="170" fontId="23" fillId="5" borderId="85" xfId="4" applyNumberFormat="1" applyFont="1" applyFill="1" applyBorder="1" applyAlignment="1">
      <alignment horizontal="right" vertical="center" wrapText="1" indent="1"/>
    </xf>
    <xf numFmtId="170" fontId="23" fillId="5" borderId="86" xfId="4" applyNumberFormat="1" applyFont="1" applyFill="1" applyBorder="1" applyAlignment="1">
      <alignment horizontal="right" vertical="center" wrapText="1" indent="1"/>
    </xf>
    <xf numFmtId="170" fontId="25" fillId="5" borderId="78" xfId="4" applyNumberFormat="1" applyFont="1" applyFill="1" applyBorder="1" applyAlignment="1">
      <alignment horizontal="right" vertical="center" wrapText="1" indent="1"/>
    </xf>
    <xf numFmtId="49" fontId="23" fillId="2" borderId="126" xfId="0" applyNumberFormat="1" applyFont="1" applyFill="1" applyBorder="1" applyAlignment="1">
      <alignment horizontal="left" vertical="center" wrapText="1" indent="3"/>
    </xf>
    <xf numFmtId="170" fontId="23" fillId="2" borderId="109" xfId="4" applyNumberFormat="1" applyFont="1" applyFill="1" applyBorder="1" applyAlignment="1">
      <alignment horizontal="right" vertical="center" wrapText="1" indent="1"/>
    </xf>
    <xf numFmtId="170" fontId="23" fillId="2" borderId="127" xfId="4" applyNumberFormat="1" applyFont="1" applyFill="1" applyBorder="1" applyAlignment="1">
      <alignment horizontal="right" vertical="center" wrapText="1" indent="1"/>
    </xf>
    <xf numFmtId="170" fontId="25" fillId="0" borderId="160" xfId="4" applyNumberFormat="1" applyFont="1" applyBorder="1" applyAlignment="1">
      <alignment horizontal="right" vertical="center" wrapText="1" indent="1"/>
    </xf>
    <xf numFmtId="166" fontId="23" fillId="0" borderId="50" xfId="4" applyFont="1" applyFill="1" applyBorder="1" applyAlignment="1">
      <alignment horizontal="right" vertical="center" wrapText="1" indent="1"/>
    </xf>
    <xf numFmtId="170" fontId="6" fillId="0" borderId="93" xfId="4" applyNumberFormat="1" applyFont="1" applyBorder="1" applyAlignment="1">
      <alignment horizontal="right" vertical="center" wrapText="1" indent="1"/>
    </xf>
    <xf numFmtId="49" fontId="23" fillId="2" borderId="70" xfId="0" applyNumberFormat="1" applyFont="1" applyFill="1" applyBorder="1" applyAlignment="1">
      <alignment horizontal="center" vertical="center" wrapText="1"/>
    </xf>
    <xf numFmtId="168" fontId="23" fillId="2" borderId="131" xfId="1" applyNumberFormat="1" applyFont="1" applyFill="1" applyBorder="1" applyAlignment="1">
      <alignment horizontal="right" vertical="center" wrapText="1" indent="1"/>
    </xf>
    <xf numFmtId="168" fontId="23" fillId="2" borderId="132" xfId="1" applyNumberFormat="1" applyFont="1" applyFill="1" applyBorder="1" applyAlignment="1">
      <alignment horizontal="right" vertical="center" wrapText="1" indent="1"/>
    </xf>
    <xf numFmtId="168" fontId="25" fillId="0" borderId="78" xfId="1" applyNumberFormat="1" applyFont="1" applyFill="1" applyBorder="1" applyAlignment="1">
      <alignment horizontal="right" vertical="center" wrapText="1" indent="1"/>
    </xf>
    <xf numFmtId="49" fontId="23" fillId="2" borderId="170" xfId="0" applyNumberFormat="1" applyFont="1" applyFill="1" applyBorder="1" applyAlignment="1">
      <alignment horizontal="left" vertical="center" wrapText="1" indent="3"/>
    </xf>
    <xf numFmtId="49" fontId="23" fillId="2" borderId="130" xfId="0" applyNumberFormat="1" applyFont="1" applyFill="1" applyBorder="1" applyAlignment="1">
      <alignment horizontal="center" vertical="center" wrapText="1"/>
    </xf>
    <xf numFmtId="168" fontId="23" fillId="0" borderId="125" xfId="1" applyNumberFormat="1" applyFont="1" applyBorder="1" applyAlignment="1">
      <alignment horizontal="right" vertical="center" wrapText="1" indent="1"/>
    </xf>
    <xf numFmtId="49" fontId="23" fillId="5" borderId="170" xfId="0" applyNumberFormat="1" applyFont="1" applyFill="1" applyBorder="1" applyAlignment="1">
      <alignment horizontal="left" vertical="center" wrapText="1" indent="3"/>
    </xf>
    <xf numFmtId="49" fontId="23" fillId="0" borderId="84" xfId="0" applyNumberFormat="1" applyFont="1" applyBorder="1" applyAlignment="1">
      <alignment horizontal="left" vertical="center" wrapText="1" indent="4"/>
    </xf>
    <xf numFmtId="49" fontId="23" fillId="2" borderId="174" xfId="0" applyNumberFormat="1" applyFont="1" applyFill="1" applyBorder="1" applyAlignment="1">
      <alignment horizontal="center" vertical="center" wrapText="1"/>
    </xf>
    <xf numFmtId="170" fontId="25" fillId="0" borderId="144" xfId="4" applyNumberFormat="1" applyFont="1" applyFill="1" applyBorder="1" applyAlignment="1">
      <alignment horizontal="right" vertical="center" wrapText="1" indent="1"/>
    </xf>
    <xf numFmtId="49" fontId="23" fillId="0" borderId="69" xfId="0" applyNumberFormat="1" applyFont="1" applyBorder="1" applyAlignment="1">
      <alignment horizontal="left" vertical="center" wrapText="1" indent="4"/>
    </xf>
    <xf numFmtId="49" fontId="23" fillId="2" borderId="173" xfId="0" applyNumberFormat="1" applyFont="1" applyFill="1" applyBorder="1" applyAlignment="1">
      <alignment horizontal="center" vertical="center" wrapText="1"/>
    </xf>
    <xf numFmtId="170" fontId="25" fillId="0" borderId="160" xfId="4" applyNumberFormat="1" applyFont="1" applyFill="1" applyBorder="1" applyAlignment="1">
      <alignment horizontal="right" vertical="center" wrapText="1" indent="1"/>
    </xf>
    <xf numFmtId="170" fontId="25" fillId="0" borderId="144" xfId="4" applyNumberFormat="1" applyFont="1" applyBorder="1" applyAlignment="1">
      <alignment horizontal="right" vertical="center" wrapText="1" indent="1"/>
    </xf>
    <xf numFmtId="49" fontId="23" fillId="0" borderId="79" xfId="0" applyNumberFormat="1" applyFont="1" applyBorder="1" applyAlignment="1">
      <alignment horizontal="left" vertical="center" wrapText="1" indent="4"/>
    </xf>
    <xf numFmtId="170" fontId="25" fillId="0" borderId="78" xfId="4" applyNumberFormat="1" applyFont="1" applyBorder="1" applyAlignment="1">
      <alignment horizontal="right" vertical="center" wrapText="1" indent="1"/>
    </xf>
    <xf numFmtId="49" fontId="9" fillId="0" borderId="0" xfId="0" applyNumberFormat="1" applyFont="1" applyAlignment="1">
      <alignment horizontal="left" vertical="top" wrapText="1"/>
    </xf>
    <xf numFmtId="0" fontId="9" fillId="0" borderId="0" xfId="1" applyNumberFormat="1" applyFont="1" applyAlignment="1">
      <alignment horizontal="right" vertical="top" wrapText="1" indent="1"/>
    </xf>
    <xf numFmtId="49" fontId="23" fillId="0" borderId="136" xfId="0" applyNumberFormat="1" applyFont="1" applyBorder="1" applyAlignment="1">
      <alignment horizontal="left" vertical="center" wrapText="1" indent="2"/>
    </xf>
    <xf numFmtId="49" fontId="23" fillId="2" borderId="134" xfId="0" applyNumberFormat="1" applyFont="1" applyFill="1" applyBorder="1" applyAlignment="1">
      <alignment horizontal="center" vertical="center" wrapText="1"/>
    </xf>
    <xf numFmtId="168" fontId="23" fillId="0" borderId="135" xfId="1" applyNumberFormat="1" applyFont="1" applyFill="1" applyBorder="1" applyAlignment="1">
      <alignment horizontal="right" vertical="center" wrapText="1" indent="1"/>
    </xf>
    <xf numFmtId="168" fontId="23" fillId="0" borderId="26" xfId="1" applyNumberFormat="1" applyFont="1" applyFill="1" applyBorder="1" applyAlignment="1">
      <alignment horizontal="right" vertical="center" wrapText="1" indent="1"/>
    </xf>
    <xf numFmtId="49" fontId="23" fillId="2" borderId="97" xfId="0" applyNumberFormat="1" applyFont="1" applyFill="1" applyBorder="1" applyAlignment="1">
      <alignment horizontal="center" vertical="center" wrapText="1"/>
    </xf>
    <xf numFmtId="171" fontId="23" fillId="0" borderId="8" xfId="4" applyNumberFormat="1" applyFont="1" applyFill="1" applyBorder="1" applyAlignment="1">
      <alignment horizontal="right" vertical="center" wrapText="1" indent="1"/>
    </xf>
    <xf numFmtId="171" fontId="25" fillId="0" borderId="78" xfId="4" applyNumberFormat="1" applyFont="1" applyFill="1" applyBorder="1" applyAlignment="1">
      <alignment horizontal="right" vertical="center" wrapText="1" indent="1"/>
    </xf>
    <xf numFmtId="49" fontId="23" fillId="2" borderId="136" xfId="0" applyNumberFormat="1" applyFont="1" applyFill="1" applyBorder="1" applyAlignment="1">
      <alignment horizontal="left" vertical="center" wrapText="1" indent="3"/>
    </xf>
    <xf numFmtId="49" fontId="23" fillId="2" borderId="73" xfId="0" applyNumberFormat="1" applyFont="1" applyFill="1" applyBorder="1" applyAlignment="1">
      <alignment horizontal="center" vertical="center" wrapText="1"/>
    </xf>
    <xf numFmtId="168" fontId="23" fillId="0" borderId="75" xfId="1" applyNumberFormat="1" applyFont="1" applyFill="1" applyBorder="1" applyAlignment="1">
      <alignment horizontal="right" vertical="center" wrapText="1" indent="1"/>
    </xf>
    <xf numFmtId="168" fontId="23" fillId="0" borderId="76" xfId="1" applyNumberFormat="1" applyFont="1" applyFill="1" applyBorder="1" applyAlignment="1">
      <alignment horizontal="right" vertical="center" wrapText="1" indent="1"/>
    </xf>
    <xf numFmtId="49" fontId="23" fillId="2" borderId="137" xfId="0" applyNumberFormat="1" applyFont="1" applyFill="1" applyBorder="1" applyAlignment="1">
      <alignment horizontal="left" vertical="center" wrapText="1" indent="2"/>
    </xf>
    <xf numFmtId="43" fontId="23" fillId="0" borderId="5" xfId="4" applyNumberFormat="1" applyFont="1" applyFill="1" applyBorder="1" applyAlignment="1">
      <alignment horizontal="right" vertical="center" wrapText="1" indent="1"/>
    </xf>
    <xf numFmtId="49" fontId="15" fillId="0" borderId="91" xfId="0" applyNumberFormat="1" applyFont="1" applyBorder="1" applyAlignment="1">
      <alignment horizontal="center" vertical="center" wrapText="1"/>
    </xf>
    <xf numFmtId="49" fontId="23" fillId="2" borderId="81" xfId="0" applyNumberFormat="1" applyFont="1" applyFill="1" applyBorder="1" applyAlignment="1">
      <alignment horizontal="left" vertical="center" wrapText="1" indent="2"/>
    </xf>
    <xf numFmtId="49" fontId="23" fillId="2" borderId="88" xfId="0" applyNumberFormat="1" applyFont="1" applyFill="1" applyBorder="1" applyAlignment="1">
      <alignment horizontal="center" vertical="center" wrapText="1"/>
    </xf>
    <xf numFmtId="168" fontId="23" fillId="2" borderId="89" xfId="1" applyNumberFormat="1" applyFont="1" applyFill="1" applyBorder="1" applyAlignment="1">
      <alignment horizontal="right" vertical="center" wrapText="1" indent="1"/>
    </xf>
    <xf numFmtId="168" fontId="23" fillId="2" borderId="139" xfId="1" applyNumberFormat="1" applyFont="1" applyFill="1" applyBorder="1" applyAlignment="1">
      <alignment horizontal="right" vertical="center" wrapText="1" indent="1"/>
    </xf>
    <xf numFmtId="49" fontId="23" fillId="2" borderId="136" xfId="0" applyNumberFormat="1" applyFont="1" applyFill="1" applyBorder="1" applyAlignment="1">
      <alignment horizontal="left" vertical="center" wrapText="1" indent="2"/>
    </xf>
    <xf numFmtId="168" fontId="23" fillId="2" borderId="75" xfId="1" applyNumberFormat="1" applyFont="1" applyFill="1" applyBorder="1" applyAlignment="1">
      <alignment horizontal="right" vertical="center" wrapText="1" indent="1"/>
    </xf>
    <xf numFmtId="168" fontId="23" fillId="2" borderId="140" xfId="1" applyNumberFormat="1" applyFont="1" applyFill="1" applyBorder="1" applyAlignment="1">
      <alignment horizontal="right" vertical="center" wrapText="1" indent="1"/>
    </xf>
    <xf numFmtId="49" fontId="23" fillId="2" borderId="6" xfId="0" applyNumberFormat="1" applyFont="1" applyFill="1" applyBorder="1" applyAlignment="1">
      <alignment horizontal="center" vertical="center" wrapText="1"/>
    </xf>
    <xf numFmtId="168" fontId="23" fillId="2" borderId="6" xfId="1" applyNumberFormat="1" applyFont="1" applyFill="1" applyBorder="1" applyAlignment="1">
      <alignment horizontal="right" vertical="center" wrapText="1" indent="1"/>
    </xf>
    <xf numFmtId="49" fontId="23" fillId="2" borderId="11" xfId="0" applyNumberFormat="1" applyFont="1" applyFill="1" applyBorder="1" applyAlignment="1">
      <alignment horizontal="center" vertical="center" wrapText="1"/>
    </xf>
    <xf numFmtId="168" fontId="23" fillId="2" borderId="11" xfId="1" applyNumberFormat="1" applyFont="1" applyFill="1" applyBorder="1" applyAlignment="1">
      <alignment horizontal="right" vertical="center" wrapText="1" indent="1"/>
    </xf>
    <xf numFmtId="168" fontId="23" fillId="2" borderId="12" xfId="1" applyNumberFormat="1" applyFont="1" applyFill="1" applyBorder="1" applyAlignment="1">
      <alignment horizontal="right" vertical="center" wrapText="1" indent="1"/>
    </xf>
    <xf numFmtId="49" fontId="23" fillId="2" borderId="128" xfId="0" applyNumberFormat="1" applyFont="1" applyFill="1" applyBorder="1" applyAlignment="1">
      <alignment horizontal="center" vertical="center" wrapText="1"/>
    </xf>
    <xf numFmtId="168" fontId="23" fillId="2" borderId="138" xfId="1" applyNumberFormat="1" applyFont="1" applyFill="1" applyBorder="1" applyAlignment="1">
      <alignment horizontal="right" vertical="center" wrapText="1" indent="1"/>
    </xf>
    <xf numFmtId="168" fontId="23" fillId="2" borderId="141" xfId="1" applyNumberFormat="1" applyFont="1" applyFill="1" applyBorder="1" applyAlignment="1">
      <alignment horizontal="right" vertical="center" wrapText="1" indent="1"/>
    </xf>
    <xf numFmtId="49" fontId="23" fillId="5" borderId="143" xfId="0" applyNumberFormat="1" applyFont="1" applyFill="1" applyBorder="1" applyAlignment="1">
      <alignment horizontal="left" vertical="center" wrapText="1" indent="2"/>
    </xf>
    <xf numFmtId="49" fontId="23" fillId="5" borderId="89" xfId="0" applyNumberFormat="1" applyFont="1" applyFill="1" applyBorder="1" applyAlignment="1">
      <alignment horizontal="center" vertical="center" wrapText="1"/>
    </xf>
    <xf numFmtId="171" fontId="23" fillId="5" borderId="89" xfId="4" applyNumberFormat="1" applyFont="1" applyFill="1" applyBorder="1" applyAlignment="1">
      <alignment horizontal="right" vertical="center" wrapText="1" indent="1"/>
    </xf>
    <xf numFmtId="171" fontId="23" fillId="5" borderId="67" xfId="4" applyNumberFormat="1" applyFont="1" applyFill="1" applyBorder="1" applyAlignment="1">
      <alignment horizontal="right" vertical="center" wrapText="1" indent="1"/>
    </xf>
    <xf numFmtId="49" fontId="23" fillId="2" borderId="97" xfId="0" applyNumberFormat="1" applyFont="1" applyFill="1" applyBorder="1" applyAlignment="1">
      <alignment horizontal="left" vertical="center" wrapText="1" indent="3"/>
    </xf>
    <xf numFmtId="49" fontId="23" fillId="2" borderId="89" xfId="0" applyNumberFormat="1" applyFont="1" applyFill="1" applyBorder="1" applyAlignment="1">
      <alignment horizontal="center" vertical="center" wrapText="1"/>
    </xf>
    <xf numFmtId="171" fontId="23" fillId="2" borderId="89" xfId="4" applyNumberFormat="1" applyFont="1" applyFill="1" applyBorder="1" applyAlignment="1">
      <alignment horizontal="right" vertical="center" wrapText="1" indent="1"/>
    </xf>
    <xf numFmtId="171" fontId="23" fillId="2" borderId="67" xfId="4" applyNumberFormat="1" applyFont="1" applyFill="1" applyBorder="1" applyAlignment="1">
      <alignment horizontal="right" vertical="center" wrapText="1" indent="1"/>
    </xf>
    <xf numFmtId="49" fontId="23" fillId="2" borderId="161" xfId="0" applyNumberFormat="1" applyFont="1" applyFill="1" applyBorder="1" applyAlignment="1">
      <alignment horizontal="left" vertical="center" wrapText="1" indent="3"/>
    </xf>
    <xf numFmtId="49" fontId="23" fillId="2" borderId="124" xfId="0" applyNumberFormat="1" applyFont="1" applyFill="1" applyBorder="1" applyAlignment="1">
      <alignment horizontal="center" vertical="center" wrapText="1"/>
    </xf>
    <xf numFmtId="171" fontId="23" fillId="2" borderId="124" xfId="4" applyNumberFormat="1" applyFont="1" applyFill="1" applyBorder="1" applyAlignment="1">
      <alignment horizontal="right" vertical="center" wrapText="1" indent="1"/>
    </xf>
    <xf numFmtId="171" fontId="23" fillId="2" borderId="125" xfId="4" applyNumberFormat="1" applyFont="1" applyFill="1" applyBorder="1" applyAlignment="1">
      <alignment horizontal="right" vertical="center" wrapText="1" indent="1"/>
    </xf>
    <xf numFmtId="171" fontId="25" fillId="0" borderId="55" xfId="4" applyNumberFormat="1" applyFont="1" applyBorder="1" applyAlignment="1">
      <alignment horizontal="right" vertical="center" wrapText="1" indent="1"/>
    </xf>
    <xf numFmtId="49" fontId="23" fillId="2" borderId="96" xfId="0" applyNumberFormat="1" applyFont="1" applyFill="1" applyBorder="1" applyAlignment="1">
      <alignment horizontal="left" vertical="center" wrapText="1" indent="3"/>
    </xf>
    <xf numFmtId="168" fontId="23" fillId="0" borderId="6" xfId="1" applyNumberFormat="1" applyFont="1" applyFill="1" applyBorder="1" applyAlignment="1">
      <alignment horizontal="right" vertical="center" wrapText="1" indent="1"/>
    </xf>
    <xf numFmtId="168" fontId="23" fillId="0" borderId="89" xfId="1" applyNumberFormat="1" applyFont="1" applyFill="1" applyBorder="1" applyAlignment="1">
      <alignment horizontal="right" vertical="center" wrapText="1" indent="1"/>
    </xf>
    <xf numFmtId="168" fontId="23" fillId="2" borderId="67" xfId="1" applyNumberFormat="1" applyFont="1" applyFill="1" applyBorder="1" applyAlignment="1">
      <alignment horizontal="right" vertical="center" wrapText="1" indent="1"/>
    </xf>
    <xf numFmtId="49" fontId="23" fillId="2" borderId="97" xfId="0" applyNumberFormat="1" applyFont="1" applyFill="1" applyBorder="1" applyAlignment="1">
      <alignment horizontal="left" vertical="center" wrapText="1" indent="2"/>
    </xf>
    <xf numFmtId="9" fontId="14" fillId="2" borderId="0" xfId="0" applyNumberFormat="1" applyFont="1" applyFill="1" applyAlignment="1">
      <alignment horizontal="left" vertical="top"/>
    </xf>
    <xf numFmtId="49" fontId="23" fillId="2" borderId="73" xfId="0" applyNumberFormat="1" applyFont="1" applyFill="1" applyBorder="1" applyAlignment="1">
      <alignment horizontal="left" vertical="center" wrapText="1" indent="2"/>
    </xf>
    <xf numFmtId="171" fontId="23" fillId="2" borderId="75" xfId="4" applyNumberFormat="1" applyFont="1" applyFill="1" applyBorder="1" applyAlignment="1">
      <alignment horizontal="right" vertical="center" wrapText="1" indent="1"/>
    </xf>
    <xf numFmtId="171" fontId="23" fillId="2" borderId="8" xfId="4" applyNumberFormat="1" applyFont="1" applyFill="1" applyBorder="1" applyAlignment="1">
      <alignment horizontal="right" vertical="center" wrapText="1" indent="1"/>
    </xf>
    <xf numFmtId="49" fontId="23" fillId="5" borderId="73" xfId="0" applyNumberFormat="1" applyFont="1" applyFill="1" applyBorder="1" applyAlignment="1">
      <alignment horizontal="left" vertical="center" wrapText="1" indent="2"/>
    </xf>
    <xf numFmtId="49" fontId="23" fillId="5" borderId="75" xfId="0" applyNumberFormat="1" applyFont="1" applyFill="1" applyBorder="1" applyAlignment="1">
      <alignment horizontal="center" vertical="center" wrapText="1"/>
    </xf>
    <xf numFmtId="170" fontId="23" fillId="5" borderId="76" xfId="4" applyNumberFormat="1" applyFont="1" applyFill="1" applyBorder="1" applyAlignment="1">
      <alignment horizontal="right" vertical="center" wrapText="1" indent="1"/>
    </xf>
    <xf numFmtId="170" fontId="23" fillId="0" borderId="75" xfId="4" applyNumberFormat="1" applyFont="1" applyBorder="1" applyAlignment="1">
      <alignment horizontal="right" vertical="center" wrapText="1" indent="1"/>
    </xf>
    <xf numFmtId="49" fontId="6" fillId="0" borderId="110" xfId="0" applyNumberFormat="1" applyFont="1" applyBorder="1" applyAlignment="1">
      <alignment horizontal="left" vertical="center" wrapText="1" indent="2"/>
    </xf>
    <xf numFmtId="49" fontId="15" fillId="0" borderId="110" xfId="0" applyNumberFormat="1" applyFont="1" applyBorder="1" applyAlignment="1">
      <alignment horizontal="center" vertical="center" wrapText="1"/>
    </xf>
    <xf numFmtId="170" fontId="6" fillId="0" borderId="110" xfId="4" applyNumberFormat="1" applyFont="1" applyBorder="1" applyAlignment="1">
      <alignment horizontal="right" vertical="center" wrapText="1" indent="1"/>
    </xf>
    <xf numFmtId="170" fontId="6" fillId="0" borderId="0" xfId="4" applyNumberFormat="1" applyFont="1" applyAlignment="1">
      <alignment horizontal="right" vertical="center" wrapText="1" indent="1"/>
    </xf>
    <xf numFmtId="171" fontId="23" fillId="5" borderId="172" xfId="4" applyNumberFormat="1" applyFont="1" applyFill="1" applyBorder="1" applyAlignment="1">
      <alignment horizontal="right" vertical="center" wrapText="1" indent="1"/>
    </xf>
    <xf numFmtId="171" fontId="23" fillId="0" borderId="6" xfId="4" quotePrefix="1" applyNumberFormat="1" applyFont="1" applyBorder="1" applyAlignment="1">
      <alignment horizontal="right" vertical="center" wrapText="1" indent="1"/>
    </xf>
    <xf numFmtId="171" fontId="23" fillId="0" borderId="9" xfId="4" applyNumberFormat="1" applyFont="1" applyBorder="1" applyAlignment="1">
      <alignment horizontal="right" vertical="center" wrapText="1" indent="1"/>
    </xf>
    <xf numFmtId="171" fontId="35" fillId="0" borderId="163" xfId="4" applyNumberFormat="1" applyFont="1" applyBorder="1" applyAlignment="1">
      <alignment horizontal="right" vertical="center" wrapText="1" indent="1"/>
    </xf>
    <xf numFmtId="49" fontId="23" fillId="0" borderId="97" xfId="0" applyNumberFormat="1" applyFont="1" applyBorder="1" applyAlignment="1">
      <alignment horizontal="left" vertical="center" wrapText="1" indent="3"/>
    </xf>
    <xf numFmtId="171" fontId="23" fillId="0" borderId="5" xfId="4" quotePrefix="1" applyNumberFormat="1" applyFont="1" applyBorder="1" applyAlignment="1">
      <alignment horizontal="right" vertical="center" wrapText="1" indent="1"/>
    </xf>
    <xf numFmtId="171" fontId="23" fillId="0" borderId="8" xfId="4" applyNumberFormat="1" applyFont="1" applyBorder="1" applyAlignment="1">
      <alignment horizontal="right" vertical="center" wrapText="1" indent="1"/>
    </xf>
    <xf numFmtId="171" fontId="23" fillId="0" borderId="11" xfId="4" quotePrefix="1" applyNumberFormat="1" applyFont="1" applyBorder="1" applyAlignment="1">
      <alignment horizontal="right" vertical="center" wrapText="1" indent="1"/>
    </xf>
    <xf numFmtId="171" fontId="23" fillId="0" borderId="12" xfId="4" applyNumberFormat="1" applyFont="1" applyBorder="1" applyAlignment="1">
      <alignment horizontal="right" vertical="center" wrapText="1" indent="1"/>
    </xf>
    <xf numFmtId="171" fontId="35" fillId="0" borderId="160" xfId="4" applyNumberFormat="1" applyFont="1" applyBorder="1" applyAlignment="1">
      <alignment horizontal="right" vertical="center" wrapText="1" indent="1"/>
    </xf>
    <xf numFmtId="10" fontId="23" fillId="0" borderId="9" xfId="1" applyNumberFormat="1" applyFont="1" applyBorder="1" applyAlignment="1">
      <alignment horizontal="right" vertical="center" wrapText="1" indent="1"/>
    </xf>
    <xf numFmtId="168" fontId="35" fillId="0" borderId="163" xfId="1" applyNumberFormat="1" applyFont="1" applyBorder="1" applyAlignment="1">
      <alignment horizontal="right" vertical="center" wrapText="1" indent="1"/>
    </xf>
    <xf numFmtId="10" fontId="23" fillId="0" borderId="8" xfId="1" applyNumberFormat="1" applyFont="1" applyBorder="1" applyAlignment="1">
      <alignment horizontal="right" vertical="center" wrapText="1" indent="1"/>
    </xf>
    <xf numFmtId="168" fontId="35" fillId="0" borderId="71" xfId="1" applyNumberFormat="1" applyFont="1" applyBorder="1" applyAlignment="1">
      <alignment horizontal="right" vertical="center" wrapText="1" indent="1"/>
    </xf>
    <xf numFmtId="49" fontId="23" fillId="0" borderId="73" xfId="0" applyNumberFormat="1" applyFont="1" applyBorder="1" applyAlignment="1">
      <alignment horizontal="left" vertical="center" wrapText="1" indent="3"/>
    </xf>
    <xf numFmtId="49" fontId="23" fillId="0" borderId="75" xfId="0" applyNumberFormat="1" applyFont="1" applyBorder="1" applyAlignment="1">
      <alignment horizontal="center" vertical="center" wrapText="1"/>
    </xf>
    <xf numFmtId="171" fontId="23" fillId="0" borderId="75" xfId="4" quotePrefix="1" applyNumberFormat="1" applyFont="1" applyBorder="1" applyAlignment="1">
      <alignment horizontal="right" vertical="center" wrapText="1" indent="1"/>
    </xf>
    <xf numFmtId="10" fontId="23" fillId="0" borderId="76" xfId="1" applyNumberFormat="1" applyFont="1" applyBorder="1" applyAlignment="1">
      <alignment horizontal="right" vertical="center" wrapText="1" indent="1"/>
    </xf>
    <xf numFmtId="168" fontId="35" fillId="0" borderId="78" xfId="1" applyNumberFormat="1" applyFont="1" applyBorder="1" applyAlignment="1">
      <alignment horizontal="right" vertical="center" wrapText="1" indent="1"/>
    </xf>
    <xf numFmtId="49" fontId="23" fillId="0" borderId="89" xfId="0" applyNumberFormat="1" applyFont="1" applyBorder="1" applyAlignment="1">
      <alignment horizontal="center" vertical="center" wrapText="1"/>
    </xf>
    <xf numFmtId="49" fontId="23" fillId="0" borderId="145" xfId="0" applyNumberFormat="1" applyFont="1" applyBorder="1" applyAlignment="1">
      <alignment horizontal="left" vertical="center" wrapText="1" indent="2"/>
    </xf>
    <xf numFmtId="49" fontId="23" fillId="0" borderId="146" xfId="0" applyNumberFormat="1" applyFont="1" applyBorder="1" applyAlignment="1">
      <alignment horizontal="center" vertical="center" wrapText="1"/>
    </xf>
    <xf numFmtId="171" fontId="23" fillId="0" borderId="141" xfId="4" applyNumberFormat="1" applyFont="1" applyBorder="1" applyAlignment="1">
      <alignment horizontal="right" vertical="center" wrapText="1" indent="1"/>
    </xf>
    <xf numFmtId="171" fontId="35" fillId="0" borderId="87" xfId="4" applyNumberFormat="1" applyFont="1" applyBorder="1" applyAlignment="1">
      <alignment horizontal="right" vertical="center" wrapText="1" indent="1"/>
    </xf>
    <xf numFmtId="49" fontId="6" fillId="0" borderId="0" xfId="0" applyNumberFormat="1" applyFont="1" applyAlignment="1">
      <alignment horizontal="left" vertical="center" wrapText="1" indent="1"/>
    </xf>
    <xf numFmtId="49" fontId="23" fillId="5" borderId="138" xfId="0" applyNumberFormat="1" applyFont="1" applyFill="1" applyBorder="1" applyAlignment="1">
      <alignment horizontal="center" vertical="center" wrapText="1"/>
    </xf>
    <xf numFmtId="171" fontId="23" fillId="5" borderId="138" xfId="4" applyNumberFormat="1" applyFont="1" applyFill="1" applyBorder="1" applyAlignment="1">
      <alignment horizontal="right" vertical="center" wrapText="1" indent="1"/>
    </xf>
    <xf numFmtId="49" fontId="23" fillId="0" borderId="88" xfId="0" applyNumberFormat="1" applyFont="1" applyBorder="1" applyAlignment="1">
      <alignment horizontal="left" vertical="center" wrapText="1" indent="3"/>
    </xf>
    <xf numFmtId="171" fontId="23" fillId="0" borderId="89" xfId="4" applyNumberFormat="1" applyFont="1" applyBorder="1" applyAlignment="1">
      <alignment horizontal="right" vertical="center" wrapText="1" indent="1"/>
    </xf>
    <xf numFmtId="171" fontId="23" fillId="0" borderId="67" xfId="4" applyNumberFormat="1" applyFont="1" applyBorder="1" applyAlignment="1">
      <alignment horizontal="right" vertical="center" wrapText="1" indent="1"/>
    </xf>
    <xf numFmtId="171" fontId="23" fillId="0" borderId="75" xfId="4" applyNumberFormat="1" applyFont="1" applyBorder="1" applyAlignment="1">
      <alignment horizontal="right" vertical="center" wrapText="1" indent="1"/>
    </xf>
    <xf numFmtId="171" fontId="23" fillId="0" borderId="76" xfId="4" applyNumberFormat="1" applyFont="1" applyBorder="1" applyAlignment="1">
      <alignment horizontal="right" vertical="center" wrapText="1" indent="1"/>
    </xf>
    <xf numFmtId="43" fontId="23" fillId="5" borderId="141" xfId="4" applyNumberFormat="1" applyFont="1" applyFill="1" applyBorder="1" applyAlignment="1">
      <alignment horizontal="right" vertical="center" wrapText="1" indent="1"/>
    </xf>
    <xf numFmtId="49" fontId="23" fillId="5" borderId="150" xfId="0" applyNumberFormat="1" applyFont="1" applyFill="1" applyBorder="1" applyAlignment="1">
      <alignment horizontal="center" vertical="center" wrapText="1"/>
    </xf>
    <xf numFmtId="168" fontId="23" fillId="5" borderId="89" xfId="1" applyNumberFormat="1" applyFont="1" applyFill="1" applyBorder="1" applyAlignment="1">
      <alignment horizontal="right" vertical="center" wrapText="1" indent="1"/>
    </xf>
    <xf numFmtId="168" fontId="23" fillId="5" borderId="67" xfId="1" applyNumberFormat="1" applyFont="1" applyFill="1" applyBorder="1" applyAlignment="1">
      <alignment horizontal="right" vertical="center" wrapText="1" indent="1"/>
    </xf>
    <xf numFmtId="168" fontId="35" fillId="5" borderId="68" xfId="1" applyNumberFormat="1" applyFont="1" applyFill="1" applyBorder="1" applyAlignment="1">
      <alignment horizontal="right" vertical="center" wrapText="1" indent="1"/>
    </xf>
    <xf numFmtId="49" fontId="23" fillId="0" borderId="151" xfId="0" applyNumberFormat="1" applyFont="1" applyBorder="1" applyAlignment="1">
      <alignment horizontal="center" vertical="center" wrapText="1"/>
    </xf>
    <xf numFmtId="9" fontId="23" fillId="0" borderId="7" xfId="1" applyFont="1" applyBorder="1" applyAlignment="1">
      <alignment horizontal="right" vertical="center" wrapText="1" indent="1"/>
    </xf>
    <xf numFmtId="171" fontId="23" fillId="0" borderId="7" xfId="4" quotePrefix="1" applyNumberFormat="1" applyFont="1" applyBorder="1" applyAlignment="1">
      <alignment horizontal="right" vertical="center" wrapText="1" indent="1"/>
    </xf>
    <xf numFmtId="49" fontId="23" fillId="0" borderId="152" xfId="0" applyNumberFormat="1" applyFont="1" applyBorder="1" applyAlignment="1">
      <alignment horizontal="center" vertical="center" wrapText="1"/>
    </xf>
    <xf numFmtId="9" fontId="23" fillId="0" borderId="148" xfId="1" applyFont="1" applyBorder="1" applyAlignment="1">
      <alignment horizontal="right" vertical="center" wrapText="1" indent="1"/>
    </xf>
    <xf numFmtId="49" fontId="23" fillId="5" borderId="2" xfId="0" applyNumberFormat="1" applyFont="1" applyFill="1" applyBorder="1" applyAlignment="1">
      <alignment horizontal="center" vertical="center" wrapText="1"/>
    </xf>
    <xf numFmtId="170" fontId="35" fillId="5" borderId="71" xfId="4" applyNumberFormat="1" applyFont="1" applyFill="1" applyBorder="1" applyAlignment="1">
      <alignment horizontal="right" vertical="center" wrapText="1" indent="1"/>
    </xf>
    <xf numFmtId="49" fontId="23" fillId="0" borderId="123" xfId="0" applyNumberFormat="1" applyFont="1" applyBorder="1" applyAlignment="1">
      <alignment horizontal="left" vertical="center" wrapText="1" indent="3"/>
    </xf>
    <xf numFmtId="49" fontId="23" fillId="0" borderId="3" xfId="0" applyNumberFormat="1" applyFont="1" applyBorder="1" applyAlignment="1">
      <alignment horizontal="center" vertical="center" wrapText="1"/>
    </xf>
    <xf numFmtId="170" fontId="23" fillId="0" borderId="11" xfId="4" applyNumberFormat="1" applyFont="1" applyBorder="1" applyAlignment="1">
      <alignment horizontal="right" vertical="center" wrapText="1" indent="1"/>
    </xf>
    <xf numFmtId="170" fontId="23" fillId="0" borderId="12" xfId="4" applyNumberFormat="1" applyFont="1" applyBorder="1" applyAlignment="1">
      <alignment horizontal="right" vertical="center" wrapText="1" indent="1"/>
    </xf>
    <xf numFmtId="170" fontId="35" fillId="0" borderId="160" xfId="4" applyNumberFormat="1" applyFont="1" applyBorder="1" applyAlignment="1">
      <alignment horizontal="right" vertical="center" wrapText="1" indent="1"/>
    </xf>
    <xf numFmtId="170" fontId="35" fillId="5" borderId="172" xfId="4" applyNumberFormat="1" applyFont="1" applyFill="1" applyBorder="1" applyAlignment="1">
      <alignment horizontal="right" vertical="center" wrapText="1" indent="1"/>
    </xf>
    <xf numFmtId="49" fontId="23" fillId="0" borderId="156" xfId="0" applyNumberFormat="1" applyFont="1" applyBorder="1" applyAlignment="1">
      <alignment horizontal="center" vertical="center" wrapText="1"/>
    </xf>
    <xf numFmtId="168" fontId="23" fillId="0" borderId="9" xfId="1" applyNumberFormat="1" applyFont="1" applyFill="1" applyBorder="1" applyAlignment="1">
      <alignment horizontal="right" vertical="center" wrapText="1" indent="1"/>
    </xf>
    <xf numFmtId="168" fontId="23" fillId="0" borderId="5" xfId="1" applyNumberFormat="1" applyFont="1" applyFill="1" applyBorder="1" applyAlignment="1">
      <alignment horizontal="right" vertical="center" wrapText="1" indent="1"/>
    </xf>
    <xf numFmtId="168" fontId="23" fillId="0" borderId="8" xfId="1" applyNumberFormat="1" applyFont="1" applyFill="1" applyBorder="1" applyAlignment="1">
      <alignment horizontal="right" vertical="center" wrapText="1" indent="1"/>
    </xf>
    <xf numFmtId="49" fontId="23" fillId="0" borderId="79" xfId="0" applyNumberFormat="1" applyFont="1" applyBorder="1" applyAlignment="1">
      <alignment horizontal="center" vertical="center" wrapText="1"/>
    </xf>
    <xf numFmtId="49" fontId="23" fillId="0" borderId="4" xfId="0" applyNumberFormat="1" applyFont="1" applyBorder="1" applyAlignment="1">
      <alignment horizontal="center" vertical="center" wrapText="1"/>
    </xf>
    <xf numFmtId="49" fontId="23" fillId="0" borderId="155" xfId="0" applyNumberFormat="1" applyFont="1" applyBorder="1" applyAlignment="1">
      <alignment horizontal="center" vertical="center" wrapText="1"/>
    </xf>
    <xf numFmtId="170" fontId="23" fillId="0" borderId="89" xfId="4" applyNumberFormat="1" applyFont="1" applyFill="1" applyBorder="1" applyAlignment="1">
      <alignment horizontal="right" vertical="center" wrapText="1" indent="1"/>
    </xf>
    <xf numFmtId="170" fontId="23" fillId="0" borderId="67" xfId="4" applyNumberFormat="1" applyFont="1" applyFill="1" applyBorder="1" applyAlignment="1">
      <alignment horizontal="right" vertical="center" wrapText="1" indent="1"/>
    </xf>
    <xf numFmtId="170" fontId="35" fillId="0" borderId="68" xfId="4" applyNumberFormat="1" applyFont="1" applyFill="1" applyBorder="1" applyAlignment="1">
      <alignment horizontal="right" vertical="center" wrapText="1" indent="1"/>
    </xf>
    <xf numFmtId="170" fontId="35" fillId="0" borderId="71" xfId="4" applyNumberFormat="1" applyFont="1" applyFill="1" applyBorder="1" applyAlignment="1">
      <alignment horizontal="right" vertical="center" wrapText="1" indent="1"/>
    </xf>
    <xf numFmtId="170" fontId="23" fillId="0" borderId="75" xfId="4" applyNumberFormat="1" applyFont="1" applyFill="1" applyBorder="1" applyAlignment="1">
      <alignment horizontal="right" vertical="center" wrapText="1" indent="1"/>
    </xf>
    <xf numFmtId="170" fontId="23" fillId="0" borderId="76" xfId="4" applyNumberFormat="1" applyFont="1" applyFill="1" applyBorder="1" applyAlignment="1">
      <alignment horizontal="right" vertical="center" wrapText="1" indent="1"/>
    </xf>
    <xf numFmtId="170" fontId="35" fillId="0" borderId="78" xfId="4" applyNumberFormat="1" applyFont="1" applyFill="1" applyBorder="1" applyAlignment="1">
      <alignment horizontal="right" vertical="center" wrapText="1" indent="1"/>
    </xf>
    <xf numFmtId="49" fontId="23" fillId="5" borderId="101" xfId="0" applyNumberFormat="1" applyFont="1" applyFill="1" applyBorder="1" applyAlignment="1">
      <alignment horizontal="left" vertical="center" wrapText="1" indent="2"/>
    </xf>
    <xf numFmtId="49" fontId="23" fillId="5" borderId="149" xfId="0" applyNumberFormat="1" applyFont="1" applyFill="1" applyBorder="1" applyAlignment="1">
      <alignment horizontal="center" vertical="center" wrapText="1"/>
    </xf>
    <xf numFmtId="170" fontId="35" fillId="5" borderId="105" xfId="4" applyNumberFormat="1" applyFont="1" applyFill="1" applyBorder="1" applyAlignment="1">
      <alignment horizontal="right" vertical="center" wrapText="1" indent="1"/>
    </xf>
    <xf numFmtId="49" fontId="23" fillId="0" borderId="154" xfId="0" applyNumberFormat="1" applyFont="1" applyBorder="1" applyAlignment="1">
      <alignment horizontal="center" vertical="center" wrapText="1"/>
    </xf>
    <xf numFmtId="49" fontId="23" fillId="0" borderId="150" xfId="0" applyNumberFormat="1" applyFont="1" applyBorder="1" applyAlignment="1">
      <alignment horizontal="center" vertical="center" wrapText="1"/>
    </xf>
    <xf numFmtId="168" fontId="23" fillId="0" borderId="147" xfId="1" applyNumberFormat="1" applyFont="1" applyFill="1" applyBorder="1" applyAlignment="1">
      <alignment horizontal="right" vertical="center" wrapText="1" indent="1"/>
    </xf>
    <xf numFmtId="168" fontId="23" fillId="0" borderId="67" xfId="1" applyNumberFormat="1" applyFont="1" applyFill="1" applyBorder="1" applyAlignment="1">
      <alignment horizontal="right" vertical="center" wrapText="1" indent="1"/>
    </xf>
    <xf numFmtId="168" fontId="35" fillId="0" borderId="68" xfId="1" applyNumberFormat="1" applyFont="1" applyFill="1" applyBorder="1" applyAlignment="1">
      <alignment horizontal="right" vertical="center" wrapText="1" indent="1"/>
    </xf>
    <xf numFmtId="170" fontId="23" fillId="0" borderId="142" xfId="4" applyNumberFormat="1" applyFont="1" applyBorder="1" applyAlignment="1">
      <alignment horizontal="right" vertical="center" wrapText="1" indent="1"/>
    </xf>
    <xf numFmtId="170" fontId="23" fillId="0" borderId="77" xfId="4" applyNumberFormat="1" applyFont="1" applyBorder="1" applyAlignment="1">
      <alignment horizontal="right" vertical="center" wrapText="1" indent="1"/>
    </xf>
    <xf numFmtId="170" fontId="35" fillId="0" borderId="144" xfId="4" applyNumberFormat="1" applyFont="1" applyBorder="1" applyAlignment="1">
      <alignment horizontal="right" vertical="center" wrapText="1" indent="1"/>
    </xf>
    <xf numFmtId="49" fontId="23" fillId="2" borderId="88" xfId="0" applyNumberFormat="1" applyFont="1" applyFill="1" applyBorder="1" applyAlignment="1">
      <alignment horizontal="left" vertical="center" wrapText="1" indent="2"/>
    </xf>
    <xf numFmtId="49" fontId="23" fillId="0" borderId="65" xfId="0" applyNumberFormat="1" applyFont="1" applyBorder="1" applyAlignment="1">
      <alignment horizontal="center" vertical="center" wrapText="1"/>
    </xf>
    <xf numFmtId="171" fontId="23" fillId="0" borderId="124" xfId="4" applyNumberFormat="1" applyFont="1" applyBorder="1" applyAlignment="1">
      <alignment horizontal="right" vertical="center" wrapText="1" indent="1"/>
    </xf>
    <xf numFmtId="171" fontId="23" fillId="0" borderId="125" xfId="4" applyNumberFormat="1" applyFont="1" applyBorder="1" applyAlignment="1">
      <alignment horizontal="right" vertical="center" wrapText="1" indent="1"/>
    </xf>
    <xf numFmtId="49" fontId="23" fillId="0" borderId="157" xfId="0" applyNumberFormat="1" applyFont="1" applyBorder="1" applyAlignment="1">
      <alignment horizontal="center" vertical="center" wrapText="1"/>
    </xf>
    <xf numFmtId="170" fontId="23" fillId="0" borderId="138" xfId="4" applyNumberFormat="1" applyFont="1" applyBorder="1" applyAlignment="1">
      <alignment horizontal="right" vertical="center" wrapText="1" indent="1"/>
    </xf>
    <xf numFmtId="49" fontId="6" fillId="0" borderId="0" xfId="0" applyNumberFormat="1" applyFont="1" applyAlignment="1">
      <alignment horizontal="left" vertical="top" wrapText="1" indent="1"/>
    </xf>
    <xf numFmtId="49" fontId="6" fillId="0" borderId="80" xfId="0" applyNumberFormat="1" applyFont="1" applyBorder="1" applyAlignment="1">
      <alignment horizontal="left" vertical="center" wrapText="1" indent="1"/>
    </xf>
    <xf numFmtId="49" fontId="15" fillId="0" borderId="100" xfId="0" applyNumberFormat="1" applyFont="1" applyBorder="1" applyAlignment="1">
      <alignment horizontal="center" vertical="center" wrapText="1"/>
    </xf>
    <xf numFmtId="168" fontId="6" fillId="0" borderId="100" xfId="1" applyNumberFormat="1" applyFont="1" applyBorder="1" applyAlignment="1">
      <alignment horizontal="right" vertical="center" wrapText="1" indent="1"/>
    </xf>
    <xf numFmtId="170" fontId="6" fillId="0" borderId="92" xfId="4" applyNumberFormat="1" applyFont="1" applyBorder="1" applyAlignment="1">
      <alignment horizontal="right" vertical="center" wrapText="1" indent="1"/>
    </xf>
    <xf numFmtId="49" fontId="6" fillId="0" borderId="0" xfId="0" applyNumberFormat="1" applyFont="1" applyAlignment="1">
      <alignment horizontal="center" vertical="center" wrapText="1"/>
    </xf>
    <xf numFmtId="49" fontId="11" fillId="0" borderId="0" xfId="0" applyNumberFormat="1" applyFont="1" applyAlignment="1">
      <alignment horizontal="left" vertical="top" indent="1"/>
    </xf>
    <xf numFmtId="49" fontId="15" fillId="0" borderId="0" xfId="0" applyNumberFormat="1" applyFont="1" applyAlignment="1">
      <alignment horizontal="left" vertical="center" wrapText="1" indent="1"/>
    </xf>
    <xf numFmtId="177" fontId="23" fillId="2" borderId="5" xfId="4" applyNumberFormat="1" applyFont="1" applyFill="1" applyBorder="1" applyAlignment="1">
      <alignment horizontal="right" vertical="center" wrapText="1" indent="1"/>
    </xf>
    <xf numFmtId="178" fontId="25" fillId="0" borderId="50" xfId="4" quotePrefix="1" applyNumberFormat="1" applyFont="1" applyBorder="1" applyAlignment="1">
      <alignment horizontal="right" vertical="center" wrapText="1" indent="1"/>
    </xf>
    <xf numFmtId="177" fontId="23" fillId="5" borderId="50" xfId="4" applyNumberFormat="1" applyFont="1" applyFill="1" applyBorder="1" applyAlignment="1">
      <alignment horizontal="right" vertical="center" wrapText="1" indent="1"/>
    </xf>
    <xf numFmtId="177" fontId="23" fillId="5" borderId="50" xfId="4" quotePrefix="1" applyNumberFormat="1" applyFont="1" applyFill="1" applyBorder="1" applyAlignment="1">
      <alignment horizontal="right" vertical="center" wrapText="1" indent="1"/>
    </xf>
    <xf numFmtId="177" fontId="25" fillId="5" borderId="50" xfId="4" quotePrefix="1" applyNumberFormat="1" applyFont="1" applyFill="1" applyBorder="1" applyAlignment="1">
      <alignment horizontal="right" vertical="center" wrapText="1" indent="1"/>
    </xf>
    <xf numFmtId="168" fontId="23" fillId="5" borderId="16" xfId="1" quotePrefix="1" applyNumberFormat="1" applyFont="1" applyFill="1" applyBorder="1" applyAlignment="1">
      <alignment horizontal="right" vertical="center" wrapText="1" indent="1"/>
    </xf>
    <xf numFmtId="168" fontId="25" fillId="5" borderId="16" xfId="1" quotePrefix="1" applyNumberFormat="1" applyFont="1" applyFill="1" applyBorder="1" applyAlignment="1">
      <alignment horizontal="right" vertical="center" wrapText="1" indent="1"/>
    </xf>
    <xf numFmtId="170" fontId="79" fillId="0" borderId="0" xfId="4" applyNumberFormat="1" applyFont="1" applyBorder="1" applyAlignment="1">
      <alignment horizontal="right" vertical="center" wrapText="1" indent="2"/>
    </xf>
    <xf numFmtId="168" fontId="23" fillId="2" borderId="25" xfId="1" quotePrefix="1" applyNumberFormat="1" applyFont="1" applyFill="1" applyBorder="1" applyAlignment="1">
      <alignment horizontal="right" vertical="center" wrapText="1" indent="1"/>
    </xf>
    <xf numFmtId="49" fontId="23" fillId="2" borderId="0" xfId="0" applyNumberFormat="1" applyFont="1" applyFill="1" applyAlignment="1">
      <alignment horizontal="left" vertical="center" wrapText="1" indent="3"/>
    </xf>
    <xf numFmtId="49" fontId="23" fillId="2" borderId="0" xfId="0" applyNumberFormat="1" applyFont="1" applyFill="1" applyAlignment="1">
      <alignment horizontal="center" vertical="center" wrapText="1"/>
    </xf>
    <xf numFmtId="168" fontId="23" fillId="2" borderId="0" xfId="1" quotePrefix="1" applyNumberFormat="1" applyFont="1" applyFill="1" applyBorder="1" applyAlignment="1">
      <alignment horizontal="right" vertical="center" wrapText="1" indent="1"/>
    </xf>
    <xf numFmtId="9" fontId="25" fillId="0" borderId="0" xfId="1" quotePrefix="1" applyFont="1" applyFill="1" applyBorder="1" applyAlignment="1">
      <alignment horizontal="right" vertical="center" wrapText="1" indent="1"/>
    </xf>
    <xf numFmtId="171" fontId="23" fillId="2" borderId="85" xfId="4" quotePrefix="1" applyNumberFormat="1" applyFont="1" applyFill="1" applyBorder="1" applyAlignment="1">
      <alignment horizontal="right" vertical="center" wrapText="1" indent="1"/>
    </xf>
    <xf numFmtId="2" fontId="25" fillId="0" borderId="78" xfId="4" quotePrefix="1" applyNumberFormat="1" applyFont="1" applyFill="1" applyBorder="1" applyAlignment="1">
      <alignment horizontal="right" vertical="center" wrapText="1" indent="1"/>
    </xf>
    <xf numFmtId="173" fontId="23" fillId="2" borderId="107" xfId="4" quotePrefix="1" applyNumberFormat="1" applyFont="1" applyFill="1" applyBorder="1" applyAlignment="1">
      <alignment horizontal="right" vertical="center" wrapText="1" indent="1"/>
    </xf>
    <xf numFmtId="49" fontId="23" fillId="2" borderId="0" xfId="0" applyNumberFormat="1" applyFont="1" applyFill="1" applyAlignment="1">
      <alignment horizontal="left" vertical="center" wrapText="1" indent="2"/>
    </xf>
    <xf numFmtId="171" fontId="23" fillId="2" borderId="0" xfId="4" quotePrefix="1" applyNumberFormat="1" applyFont="1" applyFill="1" applyBorder="1" applyAlignment="1">
      <alignment horizontal="right" vertical="center" wrapText="1" indent="1"/>
    </xf>
    <xf numFmtId="173" fontId="23" fillId="2" borderId="0" xfId="4" quotePrefix="1" applyNumberFormat="1" applyFont="1" applyFill="1" applyBorder="1" applyAlignment="1">
      <alignment horizontal="right" vertical="center" wrapText="1" indent="1"/>
    </xf>
    <xf numFmtId="2" fontId="25" fillId="0" borderId="0" xfId="4" quotePrefix="1" applyNumberFormat="1" applyFont="1" applyFill="1" applyBorder="1" applyAlignment="1">
      <alignment horizontal="right" vertical="center" wrapText="1" indent="1"/>
    </xf>
    <xf numFmtId="9" fontId="25" fillId="0" borderId="78" xfId="4" quotePrefix="1" applyNumberFormat="1" applyFont="1" applyFill="1" applyBorder="1" applyAlignment="1">
      <alignment horizontal="right" vertical="center" wrapText="1" indent="1"/>
    </xf>
    <xf numFmtId="0" fontId="25" fillId="0" borderId="78" xfId="4" quotePrefix="1" applyNumberFormat="1" applyFont="1" applyFill="1" applyBorder="1" applyAlignment="1">
      <alignment horizontal="right" vertical="center" wrapText="1" indent="1"/>
    </xf>
    <xf numFmtId="170" fontId="23" fillId="5" borderId="138" xfId="4" applyNumberFormat="1" applyFont="1" applyFill="1" applyBorder="1" applyAlignment="1">
      <alignment horizontal="right" vertical="center" wrapText="1" indent="1"/>
    </xf>
    <xf numFmtId="170" fontId="35" fillId="5" borderId="138" xfId="4" applyNumberFormat="1" applyFont="1" applyFill="1" applyBorder="1" applyAlignment="1">
      <alignment horizontal="right" vertical="center" wrapText="1" indent="1"/>
    </xf>
    <xf numFmtId="0" fontId="57" fillId="0" borderId="0" xfId="1" applyNumberFormat="1" applyFont="1" applyBorder="1" applyAlignment="1">
      <alignment horizontal="right" vertical="center" wrapText="1" indent="2"/>
    </xf>
    <xf numFmtId="0" fontId="23" fillId="5" borderId="5" xfId="4" applyNumberFormat="1" applyFont="1" applyFill="1" applyBorder="1" applyAlignment="1">
      <alignment horizontal="right" vertical="center" wrapText="1" indent="1"/>
    </xf>
    <xf numFmtId="49" fontId="42" fillId="0" borderId="0" xfId="0" applyNumberFormat="1" applyFont="1" applyAlignment="1">
      <alignment horizontal="left" vertical="top" wrapText="1" indent="2"/>
    </xf>
    <xf numFmtId="49" fontId="42" fillId="0" borderId="0" xfId="0" applyNumberFormat="1" applyFont="1" applyAlignment="1">
      <alignment horizontal="left" vertical="top" wrapText="1"/>
    </xf>
    <xf numFmtId="0" fontId="23" fillId="0" borderId="186" xfId="0" applyFont="1" applyBorder="1" applyAlignment="1">
      <alignment horizontal="left" vertical="center" wrapText="1"/>
    </xf>
    <xf numFmtId="0" fontId="84" fillId="0" borderId="0" xfId="0" applyFont="1" applyAlignment="1">
      <alignment horizontal="left" vertical="center" wrapText="1"/>
    </xf>
    <xf numFmtId="0" fontId="26" fillId="0" borderId="0" xfId="0" applyFont="1" applyAlignment="1">
      <alignment horizontal="left" vertical="center" wrapText="1"/>
    </xf>
    <xf numFmtId="0" fontId="23" fillId="0" borderId="187" xfId="0" applyFont="1" applyBorder="1" applyAlignment="1">
      <alignment horizontal="left" vertical="center" wrapText="1"/>
    </xf>
    <xf numFmtId="0" fontId="95" fillId="0" borderId="0" xfId="0" quotePrefix="1" applyFont="1" applyAlignment="1">
      <alignment horizontal="left" vertical="center" wrapText="1"/>
    </xf>
    <xf numFmtId="0" fontId="96" fillId="0" borderId="0" xfId="0" applyFont="1" applyAlignment="1">
      <alignment horizontal="left" vertical="center" wrapText="1"/>
    </xf>
    <xf numFmtId="0" fontId="26" fillId="0" borderId="186" xfId="0" applyFont="1" applyBorder="1" applyAlignment="1">
      <alignment horizontal="left" vertical="center" wrapText="1"/>
    </xf>
    <xf numFmtId="0" fontId="23" fillId="0" borderId="188" xfId="0" applyFont="1" applyBorder="1" applyAlignment="1">
      <alignment horizontal="left" vertical="center" wrapText="1"/>
    </xf>
    <xf numFmtId="0" fontId="34" fillId="0" borderId="0" xfId="0" applyFont="1" applyAlignment="1">
      <alignment horizontal="left" vertical="center" wrapText="1"/>
    </xf>
    <xf numFmtId="0" fontId="26" fillId="0" borderId="189" xfId="0" applyFont="1" applyBorder="1" applyAlignment="1">
      <alignment horizontal="left" vertical="center" wrapText="1"/>
    </xf>
    <xf numFmtId="0" fontId="91" fillId="0" borderId="190" xfId="0" applyFont="1" applyBorder="1" applyAlignment="1">
      <alignment horizontal="left" vertical="center" wrapText="1"/>
    </xf>
  </cellXfs>
  <cellStyles count="6">
    <cellStyle name="Milliers 2" xfId="3" xr:uid="{00000000-0005-0000-0000-000030000000}"/>
    <cellStyle name="Normal" xfId="0" builtinId="0"/>
    <cellStyle name="Normal 2" xfId="2" xr:uid="{C945231D-B7B6-44CA-A827-AC0690040735}"/>
    <cellStyle name="Porcentagem" xfId="1" builtinId="5"/>
    <cellStyle name="Vírgula" xfId="4" builtinId="3"/>
    <cellStyle name="Vírgula 3" xfId="5" xr:uid="{9BF022D1-720E-4BB4-8DF7-AABE019B1376}"/>
  </cellStyles>
  <dxfs count="0"/>
  <tableStyles count="0" defaultTableStyle="TableStyleMedium2" defaultPivotStyle="PivotStyleLight16"/>
  <colors>
    <mruColors>
      <color rgb="FFFF6600"/>
      <color rgb="FFD48C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E9607-6FFF-48F7-A95C-C6C3E5EF22E8}">
  <sheetPr>
    <tabColor theme="5"/>
  </sheetPr>
  <dimension ref="A1:M712"/>
  <sheetViews>
    <sheetView showGridLines="0" tabSelected="1" zoomScale="85" zoomScaleNormal="85" workbookViewId="0">
      <pane ySplit="2" topLeftCell="A3" activePane="bottomLeft" state="frozen"/>
      <selection pane="bottomLeft" activeCell="C1" sqref="C1"/>
    </sheetView>
  </sheetViews>
  <sheetFormatPr defaultColWidth="9.140625" defaultRowHeight="20.100000000000001" customHeight="1" x14ac:dyDescent="0.25"/>
  <cols>
    <col min="1" max="1" width="6.7109375" style="139" customWidth="1"/>
    <col min="2" max="2" width="120.5703125" style="140" customWidth="1"/>
    <col min="3" max="3" width="13.28515625" style="141" customWidth="1"/>
    <col min="4" max="6" width="16.5703125" style="142" customWidth="1"/>
    <col min="7" max="7" width="6.140625" style="4" customWidth="1"/>
    <col min="8" max="8" width="30.5703125" style="220" customWidth="1"/>
    <col min="9" max="16384" width="9.140625" style="124"/>
  </cols>
  <sheetData>
    <row r="1" spans="1:13" ht="14.1" customHeight="1" x14ac:dyDescent="0.25">
      <c r="A1" s="143" t="s">
        <v>0</v>
      </c>
      <c r="B1" s="285"/>
      <c r="C1" s="144"/>
      <c r="D1" s="286"/>
      <c r="E1" s="286"/>
      <c r="F1" s="286"/>
      <c r="H1" s="287"/>
      <c r="I1" s="288"/>
      <c r="J1" s="288"/>
      <c r="K1" s="288"/>
      <c r="L1" s="288"/>
      <c r="M1" s="288"/>
    </row>
    <row r="2" spans="1:13" s="125" customFormat="1" ht="42" customHeight="1" x14ac:dyDescent="0.35">
      <c r="A2" s="33" t="s">
        <v>1</v>
      </c>
      <c r="B2" s="285"/>
      <c r="C2" s="145"/>
      <c r="D2" s="146"/>
      <c r="E2" s="146"/>
      <c r="F2" s="147"/>
      <c r="G2" s="169"/>
      <c r="H2" s="289"/>
      <c r="I2" s="289"/>
      <c r="J2" s="289"/>
      <c r="K2" s="289"/>
      <c r="L2" s="289"/>
      <c r="M2" s="289"/>
    </row>
    <row r="3" spans="1:13" s="126" customFormat="1" ht="60" customHeight="1" x14ac:dyDescent="0.25">
      <c r="A3" s="26" t="s">
        <v>9</v>
      </c>
      <c r="B3" s="290"/>
      <c r="C3" s="148"/>
      <c r="D3" s="149"/>
      <c r="E3" s="149"/>
      <c r="F3" s="183"/>
      <c r="G3" s="178"/>
      <c r="H3" s="291"/>
      <c r="I3" s="291"/>
      <c r="J3" s="291"/>
      <c r="K3" s="291"/>
      <c r="L3" s="291"/>
      <c r="M3" s="45"/>
    </row>
    <row r="4" spans="1:13" s="127" customFormat="1" ht="20.100000000000001" customHeight="1" x14ac:dyDescent="0.25">
      <c r="A4" s="195"/>
      <c r="B4" s="27" t="s">
        <v>10</v>
      </c>
      <c r="C4" s="151" t="s">
        <v>2</v>
      </c>
      <c r="D4" s="152">
        <v>2020</v>
      </c>
      <c r="E4" s="152">
        <v>2021</v>
      </c>
      <c r="F4" s="152">
        <v>2022</v>
      </c>
      <c r="G4" s="168"/>
      <c r="H4" s="45"/>
      <c r="I4" s="45"/>
      <c r="J4" s="45"/>
      <c r="K4" s="45"/>
      <c r="L4" s="45"/>
      <c r="M4" s="292"/>
    </row>
    <row r="5" spans="1:13" s="128" customFormat="1" ht="20.100000000000001" customHeight="1" x14ac:dyDescent="0.25">
      <c r="A5" s="153"/>
      <c r="B5" s="307" t="s">
        <v>11</v>
      </c>
      <c r="C5" s="308" t="s">
        <v>12</v>
      </c>
      <c r="D5" s="309">
        <v>50</v>
      </c>
      <c r="E5" s="310">
        <v>33</v>
      </c>
      <c r="F5" s="186">
        <v>150</v>
      </c>
      <c r="G5" s="164"/>
      <c r="H5" s="294"/>
      <c r="I5" s="292"/>
      <c r="J5" s="292"/>
      <c r="K5" s="292"/>
      <c r="L5" s="292"/>
      <c r="M5" s="45"/>
    </row>
    <row r="6" spans="1:13" s="128" customFormat="1" ht="20.100000000000001" customHeight="1" x14ac:dyDescent="0.25">
      <c r="A6" s="153"/>
      <c r="B6" s="311" t="s">
        <v>13</v>
      </c>
      <c r="C6" s="312" t="s">
        <v>8</v>
      </c>
      <c r="D6" s="313">
        <v>0.26</v>
      </c>
      <c r="E6" s="313">
        <v>0.35</v>
      </c>
      <c r="F6" s="187">
        <v>0.47</v>
      </c>
      <c r="G6" s="164"/>
      <c r="H6" s="294"/>
      <c r="I6" s="292"/>
      <c r="J6" s="292"/>
      <c r="K6" s="292"/>
      <c r="L6" s="292"/>
      <c r="M6" s="292"/>
    </row>
    <row r="7" spans="1:13" s="128" customFormat="1" ht="20.100000000000001" customHeight="1" x14ac:dyDescent="0.25">
      <c r="A7" s="153"/>
      <c r="B7" s="311" t="s">
        <v>14</v>
      </c>
      <c r="C7" s="312" t="s">
        <v>3</v>
      </c>
      <c r="D7" s="293" t="s">
        <v>15</v>
      </c>
      <c r="E7" s="293">
        <v>20500</v>
      </c>
      <c r="F7" s="186">
        <v>19800</v>
      </c>
      <c r="G7" s="164"/>
      <c r="H7" s="294"/>
      <c r="I7" s="292"/>
      <c r="J7" s="292"/>
      <c r="K7" s="292"/>
      <c r="L7" s="292"/>
      <c r="M7" s="45"/>
    </row>
    <row r="8" spans="1:13" s="128" customFormat="1" ht="20.100000000000001" customHeight="1" x14ac:dyDescent="0.25">
      <c r="A8" s="153"/>
      <c r="B8" s="311" t="s">
        <v>16</v>
      </c>
      <c r="C8" s="312" t="s">
        <v>8</v>
      </c>
      <c r="D8" s="293" t="s">
        <v>15</v>
      </c>
      <c r="E8" s="314">
        <v>2.5000000000000001E-2</v>
      </c>
      <c r="F8" s="187">
        <v>2.1999999999999999E-2</v>
      </c>
      <c r="G8" s="164"/>
      <c r="H8" s="294"/>
      <c r="I8" s="292"/>
      <c r="J8" s="292"/>
      <c r="K8" s="292"/>
      <c r="L8" s="292"/>
      <c r="M8" s="292"/>
    </row>
    <row r="9" spans="1:13" s="130" customFormat="1" ht="20.100000000000001" customHeight="1" x14ac:dyDescent="0.25">
      <c r="A9" s="7"/>
      <c r="B9" s="3"/>
      <c r="C9" s="6"/>
      <c r="D9" s="297"/>
      <c r="E9" s="297"/>
      <c r="F9" s="297"/>
      <c r="G9" s="170"/>
      <c r="H9" s="298"/>
      <c r="I9" s="299"/>
      <c r="J9" s="299"/>
      <c r="K9" s="299"/>
      <c r="L9" s="299"/>
      <c r="M9" s="45"/>
    </row>
    <row r="10" spans="1:13" s="131" customFormat="1" ht="20.100000000000001" customHeight="1" x14ac:dyDescent="0.25">
      <c r="A10" s="7"/>
      <c r="B10" s="156" t="s">
        <v>17</v>
      </c>
      <c r="C10" s="157" t="s">
        <v>2</v>
      </c>
      <c r="D10" s="158">
        <v>2020</v>
      </c>
      <c r="E10" s="158">
        <v>2021</v>
      </c>
      <c r="F10" s="158">
        <v>2022</v>
      </c>
      <c r="G10" s="170"/>
      <c r="H10" s="315"/>
      <c r="I10" s="315"/>
      <c r="J10" s="315"/>
      <c r="K10" s="315"/>
      <c r="L10" s="315"/>
      <c r="M10" s="292"/>
    </row>
    <row r="11" spans="1:13" s="129" customFormat="1" ht="20.100000000000001" customHeight="1" x14ac:dyDescent="0.25">
      <c r="A11" s="155"/>
      <c r="B11" s="307" t="s">
        <v>18</v>
      </c>
      <c r="C11" s="308" t="s">
        <v>12</v>
      </c>
      <c r="D11" s="293" t="s">
        <v>15</v>
      </c>
      <c r="E11" s="310">
        <v>3</v>
      </c>
      <c r="F11" s="186">
        <v>1</v>
      </c>
      <c r="G11" s="170"/>
      <c r="H11" s="303"/>
      <c r="I11" s="296"/>
      <c r="J11" s="296"/>
      <c r="K11" s="296"/>
      <c r="L11" s="296"/>
      <c r="M11" s="45"/>
    </row>
    <row r="12" spans="1:13" s="129" customFormat="1" ht="20.100000000000001" customHeight="1" x14ac:dyDescent="0.25">
      <c r="A12" s="155"/>
      <c r="B12" s="25" t="s">
        <v>19</v>
      </c>
      <c r="C12" s="316" t="s">
        <v>3</v>
      </c>
      <c r="D12" s="293" t="s">
        <v>15</v>
      </c>
      <c r="E12" s="317">
        <v>19186.2</v>
      </c>
      <c r="F12" s="186">
        <v>506</v>
      </c>
      <c r="G12" s="170"/>
      <c r="H12" s="303"/>
      <c r="I12" s="296"/>
      <c r="J12" s="296"/>
      <c r="K12" s="296"/>
      <c r="L12" s="296"/>
      <c r="M12" s="292"/>
    </row>
    <row r="13" spans="1:13" s="129" customFormat="1" ht="20.100000000000001" customHeight="1" x14ac:dyDescent="0.25">
      <c r="A13" s="155"/>
      <c r="B13" s="318" t="s">
        <v>20</v>
      </c>
      <c r="C13" s="319" t="s">
        <v>3</v>
      </c>
      <c r="D13" s="293" t="s">
        <v>15</v>
      </c>
      <c r="E13" s="320">
        <v>1516.4</v>
      </c>
      <c r="F13" s="186">
        <v>506</v>
      </c>
      <c r="G13" s="170"/>
      <c r="H13" s="303"/>
      <c r="I13" s="296"/>
      <c r="J13" s="296"/>
      <c r="K13" s="296"/>
      <c r="L13" s="296"/>
      <c r="M13" s="45"/>
    </row>
    <row r="14" spans="1:13" s="130" customFormat="1" ht="20.100000000000001" customHeight="1" x14ac:dyDescent="0.25">
      <c r="A14" s="7"/>
      <c r="B14" s="3"/>
      <c r="C14" s="6"/>
      <c r="D14" s="297"/>
      <c r="E14" s="297"/>
      <c r="F14" s="297"/>
      <c r="G14" s="170"/>
      <c r="H14" s="298"/>
      <c r="I14" s="299"/>
      <c r="J14" s="299"/>
      <c r="K14" s="299"/>
      <c r="L14" s="299"/>
      <c r="M14" s="292"/>
    </row>
    <row r="15" spans="1:13" s="131" customFormat="1" ht="20.100000000000001" customHeight="1" x14ac:dyDescent="0.25">
      <c r="A15" s="7"/>
      <c r="B15" s="156" t="s">
        <v>21</v>
      </c>
      <c r="C15" s="157" t="s">
        <v>2</v>
      </c>
      <c r="D15" s="158">
        <v>2020</v>
      </c>
      <c r="E15" s="158">
        <v>2021</v>
      </c>
      <c r="F15" s="158">
        <v>2022</v>
      </c>
      <c r="G15" s="171"/>
      <c r="H15" s="315"/>
      <c r="I15" s="315"/>
      <c r="J15" s="315"/>
      <c r="K15" s="315"/>
      <c r="L15" s="315"/>
      <c r="M15" s="45"/>
    </row>
    <row r="16" spans="1:13" s="128" customFormat="1" ht="20.100000000000001" customHeight="1" x14ac:dyDescent="0.25">
      <c r="A16" s="153"/>
      <c r="B16" s="307" t="s">
        <v>18</v>
      </c>
      <c r="C16" s="308" t="s">
        <v>12</v>
      </c>
      <c r="D16" s="321">
        <v>19</v>
      </c>
      <c r="E16" s="321">
        <v>42</v>
      </c>
      <c r="F16" s="186">
        <v>43</v>
      </c>
      <c r="G16" s="164"/>
      <c r="H16" s="294"/>
      <c r="I16" s="292"/>
      <c r="J16" s="292"/>
      <c r="K16" s="292"/>
      <c r="L16" s="292"/>
      <c r="M16" s="292"/>
    </row>
    <row r="17" spans="1:13" s="128" customFormat="1" ht="20.100000000000001" customHeight="1" x14ac:dyDescent="0.25">
      <c r="A17" s="153"/>
      <c r="B17" s="25" t="s">
        <v>22</v>
      </c>
      <c r="C17" s="316" t="s">
        <v>3</v>
      </c>
      <c r="D17" s="322">
        <v>5159</v>
      </c>
      <c r="E17" s="322">
        <v>72257</v>
      </c>
      <c r="F17" s="186">
        <v>35570</v>
      </c>
      <c r="G17" s="164"/>
      <c r="H17" s="294"/>
      <c r="I17" s="292"/>
      <c r="J17" s="292"/>
      <c r="K17" s="292"/>
      <c r="L17" s="292"/>
      <c r="M17" s="45"/>
    </row>
    <row r="18" spans="1:13" s="128" customFormat="1" ht="20.100000000000001" customHeight="1" x14ac:dyDescent="0.25">
      <c r="A18" s="153"/>
      <c r="B18" s="323" t="s">
        <v>20</v>
      </c>
      <c r="C18" s="324" t="s">
        <v>3</v>
      </c>
      <c r="D18" s="325">
        <v>3295</v>
      </c>
      <c r="E18" s="326">
        <v>19534</v>
      </c>
      <c r="F18" s="188">
        <v>10734</v>
      </c>
      <c r="G18" s="164"/>
      <c r="H18" s="294"/>
      <c r="I18" s="292"/>
      <c r="J18" s="292"/>
      <c r="K18" s="292"/>
      <c r="L18" s="292"/>
      <c r="M18" s="292"/>
    </row>
    <row r="19" spans="1:13" s="132" customFormat="1" ht="20.100000000000001" customHeight="1" x14ac:dyDescent="0.25">
      <c r="A19" s="154"/>
      <c r="B19" s="327" t="s">
        <v>23</v>
      </c>
      <c r="C19" s="328"/>
      <c r="D19" s="329"/>
      <c r="E19" s="329"/>
      <c r="F19" s="330"/>
      <c r="G19" s="172"/>
      <c r="H19" s="331"/>
      <c r="I19" s="332"/>
      <c r="J19" s="332"/>
      <c r="K19" s="332"/>
      <c r="L19" s="332"/>
      <c r="M19" s="45"/>
    </row>
    <row r="20" spans="1:13" s="128" customFormat="1" ht="20.100000000000001" customHeight="1" x14ac:dyDescent="0.25">
      <c r="A20" s="153"/>
      <c r="B20" s="333" t="s">
        <v>18</v>
      </c>
      <c r="C20" s="316" t="s">
        <v>12</v>
      </c>
      <c r="D20" s="334">
        <v>13</v>
      </c>
      <c r="E20" s="335">
        <v>32</v>
      </c>
      <c r="F20" s="216">
        <v>23</v>
      </c>
      <c r="G20" s="164"/>
      <c r="H20" s="294"/>
      <c r="I20" s="292"/>
      <c r="J20" s="292"/>
      <c r="K20" s="292"/>
      <c r="L20" s="292"/>
      <c r="M20" s="292"/>
    </row>
    <row r="21" spans="1:13" s="128" customFormat="1" ht="20.100000000000001" customHeight="1" x14ac:dyDescent="0.25">
      <c r="A21" s="153"/>
      <c r="B21" s="36" t="s">
        <v>22</v>
      </c>
      <c r="C21" s="316" t="s">
        <v>3</v>
      </c>
      <c r="D21" s="322">
        <v>4101</v>
      </c>
      <c r="E21" s="317">
        <v>8196</v>
      </c>
      <c r="F21" s="216">
        <v>8640</v>
      </c>
      <c r="G21" s="164"/>
      <c r="H21" s="294"/>
      <c r="I21" s="292"/>
      <c r="J21" s="292"/>
      <c r="K21" s="292"/>
      <c r="L21" s="292"/>
      <c r="M21" s="45"/>
    </row>
    <row r="22" spans="1:13" s="128" customFormat="1" ht="20.100000000000001" customHeight="1" x14ac:dyDescent="0.25">
      <c r="A22" s="153"/>
      <c r="B22" s="336" t="s">
        <v>20</v>
      </c>
      <c r="C22" s="324" t="s">
        <v>3</v>
      </c>
      <c r="D22" s="325">
        <v>2282</v>
      </c>
      <c r="E22" s="326">
        <v>5745</v>
      </c>
      <c r="F22" s="188">
        <v>5101</v>
      </c>
      <c r="G22" s="164"/>
      <c r="H22" s="294"/>
      <c r="I22" s="292"/>
      <c r="J22" s="292"/>
      <c r="K22" s="292"/>
      <c r="L22" s="292"/>
      <c r="M22" s="292"/>
    </row>
    <row r="23" spans="1:13" s="132" customFormat="1" ht="20.100000000000001" customHeight="1" x14ac:dyDescent="0.25">
      <c r="A23" s="154"/>
      <c r="B23" s="327" t="s">
        <v>24</v>
      </c>
      <c r="C23" s="328"/>
      <c r="D23" s="329"/>
      <c r="E23" s="329"/>
      <c r="F23" s="330"/>
      <c r="G23" s="172"/>
      <c r="H23" s="331"/>
      <c r="I23" s="332"/>
      <c r="J23" s="332"/>
      <c r="K23" s="332"/>
      <c r="L23" s="332"/>
      <c r="M23" s="45"/>
    </row>
    <row r="24" spans="1:13" s="128" customFormat="1" ht="20.100000000000001" customHeight="1" x14ac:dyDescent="0.25">
      <c r="A24" s="153"/>
      <c r="B24" s="333" t="s">
        <v>18</v>
      </c>
      <c r="C24" s="316" t="s">
        <v>12</v>
      </c>
      <c r="D24" s="334">
        <v>6</v>
      </c>
      <c r="E24" s="335">
        <v>10</v>
      </c>
      <c r="F24" s="216">
        <v>20</v>
      </c>
      <c r="G24" s="337"/>
      <c r="H24" s="294"/>
      <c r="I24" s="292"/>
      <c r="J24" s="292"/>
      <c r="K24" s="292"/>
      <c r="L24" s="292"/>
      <c r="M24" s="292"/>
    </row>
    <row r="25" spans="1:13" s="128" customFormat="1" ht="20.100000000000001" customHeight="1" x14ac:dyDescent="0.25">
      <c r="A25" s="153"/>
      <c r="B25" s="36" t="s">
        <v>22</v>
      </c>
      <c r="C25" s="316" t="s">
        <v>3</v>
      </c>
      <c r="D25" s="322">
        <v>1058</v>
      </c>
      <c r="E25" s="317">
        <v>64061</v>
      </c>
      <c r="F25" s="24">
        <v>26929</v>
      </c>
      <c r="G25" s="164"/>
      <c r="H25" s="294"/>
      <c r="I25" s="292"/>
      <c r="J25" s="292"/>
      <c r="K25" s="292"/>
      <c r="L25" s="292"/>
      <c r="M25" s="45"/>
    </row>
    <row r="26" spans="1:13" s="128" customFormat="1" ht="20.100000000000001" customHeight="1" x14ac:dyDescent="0.25">
      <c r="A26" s="153"/>
      <c r="B26" s="36" t="s">
        <v>20</v>
      </c>
      <c r="C26" s="319" t="s">
        <v>3</v>
      </c>
      <c r="D26" s="338">
        <v>1013</v>
      </c>
      <c r="E26" s="320">
        <v>13789</v>
      </c>
      <c r="F26" s="186">
        <v>5121</v>
      </c>
      <c r="G26" s="164"/>
      <c r="H26" s="294"/>
      <c r="I26" s="292"/>
      <c r="J26" s="292"/>
      <c r="K26" s="292"/>
      <c r="L26" s="292"/>
      <c r="M26" s="292"/>
    </row>
    <row r="27" spans="1:13" s="130" customFormat="1" ht="20.100000000000001" customHeight="1" x14ac:dyDescent="0.25">
      <c r="A27" s="7"/>
      <c r="B27" s="3"/>
      <c r="C27" s="6"/>
      <c r="D27" s="297"/>
      <c r="E27" s="297"/>
      <c r="F27" s="297"/>
      <c r="G27" s="170"/>
      <c r="H27" s="298"/>
      <c r="I27" s="299"/>
      <c r="J27" s="299"/>
      <c r="K27" s="299"/>
      <c r="L27" s="299"/>
      <c r="M27" s="292"/>
    </row>
    <row r="28" spans="1:13" s="131" customFormat="1" ht="20.100000000000001" customHeight="1" x14ac:dyDescent="0.25">
      <c r="A28" s="7"/>
      <c r="B28" s="156" t="s">
        <v>25</v>
      </c>
      <c r="C28" s="157" t="s">
        <v>2</v>
      </c>
      <c r="D28" s="158">
        <v>2020</v>
      </c>
      <c r="E28" s="158">
        <v>2021</v>
      </c>
      <c r="F28" s="158">
        <v>2022</v>
      </c>
      <c r="G28" s="171"/>
      <c r="H28" s="315"/>
      <c r="I28" s="315"/>
      <c r="J28" s="315"/>
      <c r="K28" s="315"/>
      <c r="L28" s="315"/>
      <c r="M28" s="45"/>
    </row>
    <row r="29" spans="1:13" s="128" customFormat="1" ht="20.100000000000001" customHeight="1" x14ac:dyDescent="0.25">
      <c r="A29" s="153"/>
      <c r="B29" s="25" t="s">
        <v>26</v>
      </c>
      <c r="C29" s="316" t="s">
        <v>12</v>
      </c>
      <c r="D29" s="322">
        <v>10</v>
      </c>
      <c r="E29" s="322">
        <v>35</v>
      </c>
      <c r="F29" s="186">
        <v>30</v>
      </c>
      <c r="G29" s="164"/>
      <c r="H29" s="294"/>
      <c r="I29" s="292"/>
      <c r="J29" s="292"/>
      <c r="K29" s="292"/>
      <c r="L29" s="292"/>
      <c r="M29" s="292"/>
    </row>
    <row r="30" spans="1:13" s="128" customFormat="1" ht="20.100000000000001" customHeight="1" x14ac:dyDescent="0.25">
      <c r="A30" s="153"/>
      <c r="B30" s="25" t="s">
        <v>27</v>
      </c>
      <c r="C30" s="316" t="s">
        <v>3</v>
      </c>
      <c r="D30" s="322">
        <v>3313.9</v>
      </c>
      <c r="E30" s="322">
        <v>19581</v>
      </c>
      <c r="F30" s="186">
        <v>17890</v>
      </c>
      <c r="G30" s="164"/>
      <c r="H30" s="294"/>
      <c r="I30" s="292"/>
      <c r="J30" s="292"/>
      <c r="K30" s="292"/>
      <c r="L30" s="292"/>
      <c r="M30" s="45"/>
    </row>
    <row r="31" spans="1:13" s="132" customFormat="1" ht="20.100000000000001" customHeight="1" x14ac:dyDescent="0.25">
      <c r="A31" s="154"/>
      <c r="B31" s="327" t="s">
        <v>28</v>
      </c>
      <c r="C31" s="328"/>
      <c r="D31" s="329"/>
      <c r="E31" s="329"/>
      <c r="F31" s="330"/>
      <c r="G31" s="172"/>
      <c r="H31" s="331"/>
      <c r="I31" s="332"/>
      <c r="J31" s="332"/>
      <c r="K31" s="332"/>
      <c r="L31" s="332"/>
      <c r="M31" s="292"/>
    </row>
    <row r="32" spans="1:13" s="128" customFormat="1" ht="20.100000000000001" customHeight="1" x14ac:dyDescent="0.25">
      <c r="A32" s="154"/>
      <c r="B32" s="36" t="s">
        <v>18</v>
      </c>
      <c r="C32" s="339" t="s">
        <v>12</v>
      </c>
      <c r="D32" s="320">
        <v>3</v>
      </c>
      <c r="E32" s="320">
        <v>2</v>
      </c>
      <c r="F32" s="216">
        <v>4</v>
      </c>
      <c r="G32" s="164"/>
      <c r="H32" s="294"/>
      <c r="I32" s="292"/>
      <c r="J32" s="292"/>
      <c r="K32" s="292"/>
      <c r="L32" s="292"/>
      <c r="M32" s="45"/>
    </row>
    <row r="33" spans="1:13" s="128" customFormat="1" ht="20.100000000000001" customHeight="1" x14ac:dyDescent="0.25">
      <c r="A33" s="153"/>
      <c r="B33" s="36" t="s">
        <v>22</v>
      </c>
      <c r="C33" s="340" t="s">
        <v>3</v>
      </c>
      <c r="D33" s="320">
        <v>67</v>
      </c>
      <c r="E33" s="320">
        <v>36.4</v>
      </c>
      <c r="F33" s="186">
        <v>4379</v>
      </c>
      <c r="G33" s="164"/>
      <c r="H33" s="294"/>
      <c r="I33" s="292"/>
      <c r="J33" s="292"/>
      <c r="K33" s="292"/>
      <c r="L33" s="292"/>
      <c r="M33" s="292"/>
    </row>
    <row r="34" spans="1:13" s="128" customFormat="1" ht="20.100000000000001" customHeight="1" x14ac:dyDescent="0.25">
      <c r="A34" s="153"/>
      <c r="B34" s="336" t="s">
        <v>20</v>
      </c>
      <c r="C34" s="341" t="s">
        <v>3</v>
      </c>
      <c r="D34" s="320">
        <v>67</v>
      </c>
      <c r="E34" s="320">
        <v>36.4</v>
      </c>
      <c r="F34" s="188">
        <v>591</v>
      </c>
      <c r="G34" s="164"/>
      <c r="H34" s="294"/>
      <c r="I34" s="292"/>
      <c r="J34" s="292"/>
      <c r="K34" s="292"/>
      <c r="L34" s="292"/>
      <c r="M34" s="45"/>
    </row>
    <row r="35" spans="1:13" s="132" customFormat="1" ht="20.100000000000001" customHeight="1" x14ac:dyDescent="0.25">
      <c r="A35" s="154"/>
      <c r="B35" s="327" t="s">
        <v>29</v>
      </c>
      <c r="C35" s="328"/>
      <c r="D35" s="329"/>
      <c r="E35" s="329"/>
      <c r="F35" s="330"/>
      <c r="G35" s="172"/>
      <c r="H35" s="331"/>
      <c r="I35" s="332"/>
      <c r="J35" s="332"/>
      <c r="K35" s="332"/>
      <c r="L35" s="332"/>
      <c r="M35" s="292"/>
    </row>
    <row r="36" spans="1:13" s="128" customFormat="1" ht="20.100000000000001" customHeight="1" x14ac:dyDescent="0.25">
      <c r="A36" s="154"/>
      <c r="B36" s="36" t="s">
        <v>18</v>
      </c>
      <c r="C36" s="339" t="s">
        <v>12</v>
      </c>
      <c r="D36" s="338">
        <v>92</v>
      </c>
      <c r="E36" s="320">
        <v>167</v>
      </c>
      <c r="F36" s="216">
        <v>167</v>
      </c>
      <c r="G36" s="164"/>
      <c r="H36" s="294"/>
      <c r="I36" s="292"/>
      <c r="J36" s="292"/>
      <c r="K36" s="292"/>
      <c r="L36" s="292"/>
      <c r="M36" s="45"/>
    </row>
    <row r="37" spans="1:13" s="128" customFormat="1" ht="20.100000000000001" customHeight="1" x14ac:dyDescent="0.25">
      <c r="A37" s="153"/>
      <c r="B37" s="36" t="s">
        <v>30</v>
      </c>
      <c r="C37" s="340" t="s">
        <v>3</v>
      </c>
      <c r="D37" s="342">
        <v>4441</v>
      </c>
      <c r="E37" s="343">
        <v>10084</v>
      </c>
      <c r="F37" s="186">
        <v>13843</v>
      </c>
      <c r="G37" s="164"/>
      <c r="H37" s="294"/>
      <c r="I37" s="292"/>
      <c r="J37" s="292"/>
      <c r="K37" s="292"/>
      <c r="L37" s="292"/>
      <c r="M37" s="292"/>
    </row>
    <row r="38" spans="1:13" s="128" customFormat="1" ht="20.100000000000001" customHeight="1" x14ac:dyDescent="0.25">
      <c r="A38" s="153"/>
      <c r="B38" s="36" t="s">
        <v>31</v>
      </c>
      <c r="C38" s="340" t="s">
        <v>3</v>
      </c>
      <c r="D38" s="344">
        <v>3297</v>
      </c>
      <c r="E38" s="345">
        <v>7884</v>
      </c>
      <c r="F38" s="24">
        <v>9871</v>
      </c>
      <c r="G38" s="164"/>
      <c r="H38" s="294"/>
      <c r="I38" s="292"/>
      <c r="J38" s="292"/>
      <c r="K38" s="292"/>
      <c r="L38" s="292"/>
      <c r="M38" s="45"/>
    </row>
    <row r="39" spans="1:13" s="126" customFormat="1" ht="60" customHeight="1" x14ac:dyDescent="0.25">
      <c r="A39" s="26" t="s">
        <v>32</v>
      </c>
      <c r="B39" s="290"/>
      <c r="C39" s="148"/>
      <c r="D39" s="149"/>
      <c r="E39" s="149"/>
      <c r="F39" s="150"/>
      <c r="G39" s="178"/>
      <c r="H39" s="291"/>
      <c r="I39" s="291"/>
      <c r="J39" s="291"/>
      <c r="K39" s="291"/>
      <c r="L39" s="291"/>
      <c r="M39" s="292"/>
    </row>
    <row r="40" spans="1:13" s="131" customFormat="1" ht="20.100000000000001" customHeight="1" x14ac:dyDescent="0.25">
      <c r="A40" s="7"/>
      <c r="B40" s="156" t="s">
        <v>33</v>
      </c>
      <c r="C40" s="157" t="s">
        <v>2</v>
      </c>
      <c r="D40" s="158">
        <v>2020</v>
      </c>
      <c r="E40" s="158">
        <v>2021</v>
      </c>
      <c r="F40" s="158">
        <v>2022</v>
      </c>
      <c r="G40" s="171"/>
      <c r="H40" s="315"/>
      <c r="I40" s="315"/>
      <c r="J40" s="315"/>
      <c r="K40" s="315"/>
      <c r="L40" s="315"/>
      <c r="M40" s="45"/>
    </row>
    <row r="41" spans="1:13" s="133" customFormat="1" ht="20.100000000000001" customHeight="1" x14ac:dyDescent="0.25">
      <c r="A41" s="176"/>
      <c r="B41" s="47" t="s">
        <v>34</v>
      </c>
      <c r="C41" s="346" t="s">
        <v>35</v>
      </c>
      <c r="D41" s="347">
        <v>80.2</v>
      </c>
      <c r="E41" s="348">
        <v>170.3</v>
      </c>
      <c r="F41" s="349">
        <v>266</v>
      </c>
      <c r="G41" s="201"/>
      <c r="H41" s="315"/>
      <c r="I41" s="350"/>
      <c r="J41" s="350"/>
      <c r="K41" s="350"/>
      <c r="L41" s="350"/>
      <c r="M41" s="292"/>
    </row>
    <row r="42" spans="1:13" s="133" customFormat="1" ht="20.100000000000001" customHeight="1" x14ac:dyDescent="0.25">
      <c r="A42" s="176"/>
      <c r="B42" s="47" t="s">
        <v>36</v>
      </c>
      <c r="C42" s="346" t="s">
        <v>35</v>
      </c>
      <c r="D42" s="347">
        <v>62.5</v>
      </c>
      <c r="E42" s="348">
        <v>127.8</v>
      </c>
      <c r="F42" s="349">
        <v>197</v>
      </c>
      <c r="G42" s="166"/>
      <c r="H42" s="315"/>
      <c r="I42" s="350"/>
      <c r="J42" s="350"/>
      <c r="K42" s="350"/>
      <c r="L42" s="350"/>
      <c r="M42" s="45"/>
    </row>
    <row r="43" spans="1:13" s="130" customFormat="1" ht="20.100000000000001" customHeight="1" x14ac:dyDescent="0.25">
      <c r="A43" s="7"/>
      <c r="B43" s="48" t="s">
        <v>37</v>
      </c>
      <c r="C43" s="351" t="s">
        <v>35</v>
      </c>
      <c r="D43" s="352">
        <v>27.4</v>
      </c>
      <c r="E43" s="353">
        <v>51.1</v>
      </c>
      <c r="F43" s="189">
        <v>84</v>
      </c>
      <c r="G43" s="166"/>
      <c r="H43" s="298"/>
      <c r="I43" s="299"/>
      <c r="J43" s="299"/>
      <c r="K43" s="299"/>
      <c r="L43" s="299"/>
      <c r="M43" s="292"/>
    </row>
    <row r="44" spans="1:13" s="130" customFormat="1" ht="20.100000000000001" customHeight="1" x14ac:dyDescent="0.25">
      <c r="A44" s="7"/>
      <c r="B44" s="48" t="s">
        <v>38</v>
      </c>
      <c r="C44" s="351" t="s">
        <v>35</v>
      </c>
      <c r="D44" s="352">
        <v>12.5</v>
      </c>
      <c r="E44" s="353">
        <v>27.4</v>
      </c>
      <c r="F44" s="189">
        <v>40.299999999999997</v>
      </c>
      <c r="G44" s="166"/>
      <c r="H44" s="298"/>
      <c r="I44" s="299"/>
      <c r="J44" s="299"/>
      <c r="K44" s="299"/>
      <c r="L44" s="299"/>
      <c r="M44" s="45"/>
    </row>
    <row r="45" spans="1:13" s="130" customFormat="1" ht="20.100000000000001" customHeight="1" x14ac:dyDescent="0.25">
      <c r="A45" s="7"/>
      <c r="B45" s="48" t="s">
        <v>39</v>
      </c>
      <c r="C45" s="351" t="s">
        <v>35</v>
      </c>
      <c r="D45" s="352">
        <v>4.4000000000000004</v>
      </c>
      <c r="E45" s="353">
        <v>13.8</v>
      </c>
      <c r="F45" s="189">
        <v>17.7</v>
      </c>
      <c r="G45" s="166"/>
      <c r="H45" s="298"/>
      <c r="I45" s="299"/>
      <c r="J45" s="299"/>
      <c r="K45" s="299"/>
      <c r="L45" s="299"/>
      <c r="M45" s="292"/>
    </row>
    <row r="46" spans="1:13" s="130" customFormat="1" ht="20.100000000000001" customHeight="1" x14ac:dyDescent="0.25">
      <c r="A46" s="7"/>
      <c r="B46" s="48" t="s">
        <v>40</v>
      </c>
      <c r="C46" s="351" t="s">
        <v>35</v>
      </c>
      <c r="D46" s="352">
        <v>6.2</v>
      </c>
      <c r="E46" s="353">
        <v>12.9</v>
      </c>
      <c r="F46" s="189">
        <v>22.1</v>
      </c>
      <c r="G46" s="166"/>
      <c r="H46" s="298"/>
      <c r="I46" s="299"/>
      <c r="J46" s="299"/>
      <c r="K46" s="299"/>
      <c r="L46" s="299"/>
      <c r="M46" s="45"/>
    </row>
    <row r="47" spans="1:13" s="130" customFormat="1" ht="20.100000000000001" customHeight="1" x14ac:dyDescent="0.25">
      <c r="A47" s="7"/>
      <c r="B47" s="48" t="s">
        <v>41</v>
      </c>
      <c r="C47" s="351" t="s">
        <v>35</v>
      </c>
      <c r="D47" s="352">
        <v>7.6</v>
      </c>
      <c r="E47" s="353">
        <v>12.9</v>
      </c>
      <c r="F47" s="189">
        <v>18.899999999999999</v>
      </c>
      <c r="G47" s="166"/>
      <c r="H47" s="298"/>
      <c r="I47" s="299"/>
      <c r="J47" s="299"/>
      <c r="K47" s="299"/>
      <c r="L47" s="299"/>
      <c r="M47" s="292"/>
    </row>
    <row r="48" spans="1:13" s="130" customFormat="1" ht="20.100000000000001" customHeight="1" x14ac:dyDescent="0.25">
      <c r="A48" s="7"/>
      <c r="B48" s="48" t="s">
        <v>42</v>
      </c>
      <c r="C48" s="354" t="s">
        <v>35</v>
      </c>
      <c r="D48" s="355">
        <v>4.4000000000000004</v>
      </c>
      <c r="E48" s="356">
        <v>9.6999999999999993</v>
      </c>
      <c r="F48" s="189">
        <v>14</v>
      </c>
      <c r="G48" s="166"/>
      <c r="H48" s="298"/>
      <c r="I48" s="299"/>
      <c r="J48" s="299"/>
      <c r="K48" s="299"/>
      <c r="L48" s="299"/>
      <c r="M48" s="45"/>
    </row>
    <row r="49" spans="1:13" s="133" customFormat="1" ht="20.100000000000001" customHeight="1" x14ac:dyDescent="0.25">
      <c r="A49" s="176"/>
      <c r="B49" s="47" t="s">
        <v>43</v>
      </c>
      <c r="C49" s="346" t="s">
        <v>35</v>
      </c>
      <c r="D49" s="347">
        <v>12.63</v>
      </c>
      <c r="E49" s="347">
        <v>23.1</v>
      </c>
      <c r="F49" s="357">
        <v>39.700000000000003</v>
      </c>
      <c r="G49" s="166"/>
      <c r="H49" s="315"/>
      <c r="I49" s="350"/>
      <c r="J49" s="350"/>
      <c r="K49" s="350"/>
      <c r="L49" s="350"/>
      <c r="M49" s="292"/>
    </row>
    <row r="50" spans="1:13" s="130" customFormat="1" ht="20.100000000000001" customHeight="1" x14ac:dyDescent="0.25">
      <c r="A50" s="7"/>
      <c r="B50" s="48" t="s">
        <v>44</v>
      </c>
      <c r="C50" s="351" t="s">
        <v>35</v>
      </c>
      <c r="D50" s="352">
        <v>12.4</v>
      </c>
      <c r="E50" s="353">
        <v>22.5</v>
      </c>
      <c r="F50" s="189">
        <v>38.200000000000003</v>
      </c>
      <c r="G50" s="166"/>
      <c r="H50" s="298"/>
      <c r="I50" s="299"/>
      <c r="J50" s="299"/>
      <c r="K50" s="299"/>
      <c r="L50" s="299"/>
      <c r="M50" s="45"/>
    </row>
    <row r="51" spans="1:13" s="130" customFormat="1" ht="20.100000000000001" customHeight="1" x14ac:dyDescent="0.25">
      <c r="A51" s="7"/>
      <c r="B51" s="48" t="s">
        <v>45</v>
      </c>
      <c r="C51" s="351" t="s">
        <v>35</v>
      </c>
      <c r="D51" s="352">
        <v>0.08</v>
      </c>
      <c r="E51" s="353">
        <v>0.3</v>
      </c>
      <c r="F51" s="189">
        <v>0.8</v>
      </c>
      <c r="G51" s="166"/>
      <c r="H51" s="298"/>
      <c r="I51" s="299"/>
      <c r="J51" s="299"/>
      <c r="K51" s="299"/>
      <c r="L51" s="299"/>
      <c r="M51" s="292"/>
    </row>
    <row r="52" spans="1:13" s="130" customFormat="1" ht="20.100000000000001" customHeight="1" x14ac:dyDescent="0.25">
      <c r="A52" s="7"/>
      <c r="B52" s="48" t="s">
        <v>46</v>
      </c>
      <c r="C52" s="351" t="s">
        <v>35</v>
      </c>
      <c r="D52" s="352">
        <v>0.1</v>
      </c>
      <c r="E52" s="353">
        <v>0.2</v>
      </c>
      <c r="F52" s="189">
        <v>0.6</v>
      </c>
      <c r="G52" s="166"/>
      <c r="H52" s="298"/>
      <c r="I52" s="299"/>
      <c r="J52" s="299"/>
      <c r="K52" s="299"/>
      <c r="L52" s="299"/>
      <c r="M52" s="45"/>
    </row>
    <row r="53" spans="1:13" s="130" customFormat="1" ht="20.100000000000001" customHeight="1" x14ac:dyDescent="0.25">
      <c r="A53" s="7"/>
      <c r="B53" s="48" t="s">
        <v>47</v>
      </c>
      <c r="C53" s="351" t="s">
        <v>35</v>
      </c>
      <c r="D53" s="352">
        <v>0.05</v>
      </c>
      <c r="E53" s="353">
        <v>0.1</v>
      </c>
      <c r="F53" s="189">
        <v>0.2</v>
      </c>
      <c r="G53" s="166"/>
      <c r="H53" s="298"/>
      <c r="I53" s="299"/>
      <c r="J53" s="299"/>
      <c r="K53" s="299"/>
      <c r="L53" s="299"/>
      <c r="M53" s="292"/>
    </row>
    <row r="54" spans="1:13" s="133" customFormat="1" ht="20.100000000000001" customHeight="1" x14ac:dyDescent="0.25">
      <c r="A54" s="176"/>
      <c r="B54" s="47" t="s">
        <v>48</v>
      </c>
      <c r="C54" s="346" t="s">
        <v>35</v>
      </c>
      <c r="D54" s="347">
        <v>5.0999999999999996</v>
      </c>
      <c r="E54" s="348">
        <v>19.399999999999999</v>
      </c>
      <c r="F54" s="349">
        <v>29.2</v>
      </c>
      <c r="G54" s="166"/>
      <c r="H54" s="315"/>
      <c r="I54" s="350"/>
      <c r="J54" s="350"/>
      <c r="K54" s="350"/>
      <c r="L54" s="350"/>
      <c r="M54" s="45"/>
    </row>
    <row r="55" spans="1:13" s="130" customFormat="1" ht="20.100000000000001" customHeight="1" x14ac:dyDescent="0.25">
      <c r="A55" s="7"/>
      <c r="B55" s="48" t="s">
        <v>49</v>
      </c>
      <c r="C55" s="351" t="s">
        <v>35</v>
      </c>
      <c r="D55" s="352">
        <v>5.0999999999999996</v>
      </c>
      <c r="E55" s="353">
        <v>19.399999999999999</v>
      </c>
      <c r="F55" s="189">
        <v>29.2</v>
      </c>
      <c r="G55" s="166"/>
      <c r="H55" s="298"/>
      <c r="I55" s="299"/>
      <c r="J55" s="299"/>
      <c r="K55" s="299"/>
      <c r="L55" s="299"/>
      <c r="M55" s="292"/>
    </row>
    <row r="56" spans="1:13" s="130" customFormat="1" ht="20.100000000000001" customHeight="1" x14ac:dyDescent="0.25">
      <c r="A56" s="7"/>
      <c r="B56" s="3"/>
      <c r="C56" s="6"/>
      <c r="D56" s="297"/>
      <c r="E56" s="297"/>
      <c r="F56" s="297"/>
      <c r="G56" s="170"/>
      <c r="H56" s="298"/>
      <c r="I56" s="299"/>
      <c r="J56" s="299"/>
      <c r="K56" s="299"/>
      <c r="L56" s="299"/>
      <c r="M56" s="45"/>
    </row>
    <row r="57" spans="1:13" s="131" customFormat="1" ht="20.100000000000001" customHeight="1" x14ac:dyDescent="0.25">
      <c r="A57" s="7"/>
      <c r="B57" s="156" t="s">
        <v>50</v>
      </c>
      <c r="C57" s="157" t="s">
        <v>2</v>
      </c>
      <c r="D57" s="158">
        <v>2020</v>
      </c>
      <c r="E57" s="158">
        <v>2021</v>
      </c>
      <c r="F57" s="158">
        <v>2022</v>
      </c>
      <c r="G57" s="171"/>
      <c r="H57" s="315"/>
      <c r="I57" s="315"/>
      <c r="J57" s="315"/>
      <c r="K57" s="315"/>
      <c r="L57" s="315"/>
      <c r="M57" s="292"/>
    </row>
    <row r="58" spans="1:13" s="133" customFormat="1" ht="20.100000000000001" customHeight="1" x14ac:dyDescent="0.25">
      <c r="A58" s="176"/>
      <c r="B58" s="46" t="s">
        <v>51</v>
      </c>
      <c r="C58" s="351" t="s">
        <v>3</v>
      </c>
      <c r="D58" s="352" t="s">
        <v>15</v>
      </c>
      <c r="E58" s="353">
        <v>310</v>
      </c>
      <c r="F58" s="358">
        <v>2400</v>
      </c>
      <c r="G58" s="171"/>
      <c r="H58" s="315"/>
      <c r="I58" s="350"/>
      <c r="J58" s="350"/>
      <c r="K58" s="350"/>
      <c r="L58" s="350"/>
      <c r="M58" s="45"/>
    </row>
    <row r="59" spans="1:13" s="133" customFormat="1" ht="20.100000000000001" customHeight="1" x14ac:dyDescent="0.25">
      <c r="A59" s="176"/>
      <c r="B59" s="46" t="s">
        <v>52</v>
      </c>
      <c r="C59" s="351" t="s">
        <v>3</v>
      </c>
      <c r="D59" s="352" t="s">
        <v>15</v>
      </c>
      <c r="E59" s="359">
        <v>10.600000000000001</v>
      </c>
      <c r="F59" s="360">
        <v>21.6</v>
      </c>
      <c r="G59" s="171"/>
      <c r="H59" s="315"/>
      <c r="I59" s="350"/>
      <c r="J59" s="350"/>
      <c r="K59" s="350"/>
      <c r="L59" s="350"/>
      <c r="M59" s="292"/>
    </row>
    <row r="60" spans="1:13" s="133" customFormat="1" ht="20.100000000000001" customHeight="1" x14ac:dyDescent="0.25">
      <c r="A60" s="176"/>
      <c r="B60" s="46" t="s">
        <v>53</v>
      </c>
      <c r="C60" s="351" t="s">
        <v>3</v>
      </c>
      <c r="D60" s="352" t="s">
        <v>15</v>
      </c>
      <c r="E60" s="353">
        <v>116.4</v>
      </c>
      <c r="F60" s="361">
        <v>183.1</v>
      </c>
      <c r="G60" s="171"/>
      <c r="H60" s="315"/>
      <c r="I60" s="350"/>
      <c r="J60" s="350"/>
      <c r="K60" s="350"/>
      <c r="L60" s="350"/>
      <c r="M60" s="45"/>
    </row>
    <row r="61" spans="1:13" s="133" customFormat="1" ht="20.100000000000001" customHeight="1" x14ac:dyDescent="0.25">
      <c r="A61" s="176"/>
      <c r="B61" s="48" t="s">
        <v>54</v>
      </c>
      <c r="C61" s="351" t="s">
        <v>55</v>
      </c>
      <c r="D61" s="352" t="s">
        <v>15</v>
      </c>
      <c r="E61" s="362">
        <v>30600</v>
      </c>
      <c r="F61" s="363">
        <v>27200</v>
      </c>
      <c r="G61" s="171"/>
      <c r="H61" s="315"/>
      <c r="I61" s="350"/>
      <c r="J61" s="350"/>
      <c r="K61" s="350"/>
      <c r="L61" s="350"/>
      <c r="M61" s="292"/>
    </row>
    <row r="62" spans="1:13" s="130" customFormat="1" ht="20.100000000000001" customHeight="1" x14ac:dyDescent="0.25">
      <c r="A62" s="7"/>
      <c r="B62" s="3"/>
      <c r="C62" s="6"/>
      <c r="D62" s="297"/>
      <c r="E62" s="297"/>
      <c r="F62" s="297"/>
      <c r="G62" s="170"/>
      <c r="H62" s="298"/>
      <c r="I62" s="299"/>
      <c r="J62" s="299"/>
      <c r="K62" s="299"/>
      <c r="L62" s="299"/>
      <c r="M62" s="45"/>
    </row>
    <row r="63" spans="1:13" s="131" customFormat="1" ht="20.100000000000001" customHeight="1" x14ac:dyDescent="0.25">
      <c r="A63" s="7"/>
      <c r="B63" s="156" t="s">
        <v>56</v>
      </c>
      <c r="C63" s="157" t="s">
        <v>2</v>
      </c>
      <c r="D63" s="158">
        <v>2020</v>
      </c>
      <c r="E63" s="158">
        <v>2021</v>
      </c>
      <c r="F63" s="158">
        <v>2022</v>
      </c>
      <c r="G63" s="171"/>
      <c r="H63" s="315"/>
      <c r="I63" s="315"/>
      <c r="J63" s="315"/>
      <c r="K63" s="315"/>
      <c r="L63" s="315"/>
      <c r="M63" s="292"/>
    </row>
    <row r="64" spans="1:13" s="130" customFormat="1" ht="20.100000000000001" customHeight="1" x14ac:dyDescent="0.25">
      <c r="A64" s="176"/>
      <c r="B64" s="368" t="s">
        <v>57</v>
      </c>
      <c r="C64" s="351" t="s">
        <v>3</v>
      </c>
      <c r="D64" s="367">
        <v>59.2</v>
      </c>
      <c r="E64" s="367">
        <v>97.5</v>
      </c>
      <c r="F64" s="369">
        <v>90.1</v>
      </c>
      <c r="G64" s="165"/>
      <c r="H64" s="298"/>
      <c r="I64" s="299"/>
      <c r="J64" s="299"/>
      <c r="K64" s="299"/>
      <c r="L64" s="299"/>
      <c r="M64" s="45"/>
    </row>
    <row r="65" spans="1:13" s="130" customFormat="1" ht="20.100000000000001" customHeight="1" x14ac:dyDescent="0.25">
      <c r="A65" s="176"/>
      <c r="B65" s="368" t="s">
        <v>58</v>
      </c>
      <c r="C65" s="351" t="s">
        <v>3</v>
      </c>
      <c r="D65" s="367">
        <v>1.9</v>
      </c>
      <c r="E65" s="367">
        <v>7.6</v>
      </c>
      <c r="F65" s="369">
        <v>3</v>
      </c>
      <c r="G65" s="165"/>
      <c r="H65" s="298"/>
      <c r="I65" s="299"/>
      <c r="J65" s="299"/>
      <c r="K65" s="299"/>
      <c r="L65" s="299"/>
      <c r="M65" s="292"/>
    </row>
    <row r="66" spans="1:13" s="130" customFormat="1" ht="20.100000000000001" customHeight="1" x14ac:dyDescent="0.25">
      <c r="A66" s="176"/>
      <c r="B66" s="368" t="s">
        <v>59</v>
      </c>
      <c r="C66" s="351" t="s">
        <v>3</v>
      </c>
      <c r="D66" s="367">
        <v>249.3</v>
      </c>
      <c r="E66" s="367">
        <v>746.4</v>
      </c>
      <c r="F66" s="369">
        <v>642.29999999999995</v>
      </c>
      <c r="G66" s="165"/>
      <c r="H66" s="298"/>
      <c r="I66" s="299"/>
      <c r="J66" s="299"/>
      <c r="K66" s="299"/>
      <c r="L66" s="299"/>
      <c r="M66" s="45"/>
    </row>
    <row r="67" spans="1:13" s="130" customFormat="1" ht="20.100000000000001" customHeight="1" x14ac:dyDescent="0.25">
      <c r="A67" s="176"/>
      <c r="B67" s="48" t="s">
        <v>60</v>
      </c>
      <c r="C67" s="351" t="s">
        <v>3</v>
      </c>
      <c r="D67" s="367">
        <v>135</v>
      </c>
      <c r="E67" s="367">
        <v>337.8</v>
      </c>
      <c r="F67" s="369">
        <v>406.8</v>
      </c>
      <c r="G67" s="165"/>
      <c r="H67" s="298"/>
      <c r="I67" s="299"/>
      <c r="J67" s="299"/>
      <c r="K67" s="299"/>
      <c r="L67" s="299"/>
      <c r="M67" s="292"/>
    </row>
    <row r="68" spans="1:13" s="130" customFormat="1" ht="20.100000000000001" customHeight="1" x14ac:dyDescent="0.25">
      <c r="A68" s="176"/>
      <c r="B68" s="48" t="s">
        <v>61</v>
      </c>
      <c r="C68" s="351" t="s">
        <v>3</v>
      </c>
      <c r="D68" s="367">
        <v>114.3</v>
      </c>
      <c r="E68" s="367">
        <v>408.6</v>
      </c>
      <c r="F68" s="369">
        <v>235.5</v>
      </c>
      <c r="G68" s="165"/>
      <c r="H68" s="298"/>
      <c r="I68" s="299"/>
      <c r="J68" s="299"/>
      <c r="K68" s="299"/>
      <c r="L68" s="299"/>
      <c r="M68" s="45"/>
    </row>
    <row r="69" spans="1:13" s="134" customFormat="1" ht="20.100000000000001" customHeight="1" x14ac:dyDescent="0.25">
      <c r="A69" s="7"/>
      <c r="B69" s="370"/>
      <c r="C69" s="371"/>
      <c r="D69" s="372"/>
      <c r="E69" s="372"/>
      <c r="F69" s="373"/>
      <c r="G69" s="165"/>
      <c r="H69" s="374"/>
      <c r="I69" s="9"/>
      <c r="J69" s="9"/>
      <c r="K69" s="9"/>
      <c r="L69" s="9"/>
      <c r="M69" s="292"/>
    </row>
    <row r="70" spans="1:13" s="131" customFormat="1" ht="20.100000000000001" customHeight="1" x14ac:dyDescent="0.25">
      <c r="A70" s="7"/>
      <c r="B70" s="156" t="s">
        <v>62</v>
      </c>
      <c r="C70" s="157" t="s">
        <v>2</v>
      </c>
      <c r="D70" s="158">
        <v>2020</v>
      </c>
      <c r="E70" s="158">
        <v>2021</v>
      </c>
      <c r="F70" s="158">
        <v>2022</v>
      </c>
      <c r="G70" s="171"/>
      <c r="H70" s="315"/>
      <c r="I70" s="315"/>
      <c r="J70" s="315"/>
      <c r="K70" s="315"/>
      <c r="L70" s="315"/>
      <c r="M70" s="292"/>
    </row>
    <row r="71" spans="1:13" s="130" customFormat="1" ht="20.100000000000001" customHeight="1" x14ac:dyDescent="0.25">
      <c r="A71" s="6"/>
      <c r="B71" s="46" t="s">
        <v>63</v>
      </c>
      <c r="C71" s="376" t="s">
        <v>35</v>
      </c>
      <c r="D71" s="377">
        <v>400</v>
      </c>
      <c r="E71" s="378">
        <v>786</v>
      </c>
      <c r="F71" s="189">
        <v>836</v>
      </c>
      <c r="G71" s="123"/>
      <c r="H71" s="298"/>
      <c r="I71" s="299"/>
      <c r="J71" s="299"/>
      <c r="K71" s="299"/>
      <c r="L71" s="299"/>
      <c r="M71" s="45"/>
    </row>
    <row r="72" spans="1:13" s="130" customFormat="1" ht="20.100000000000001" customHeight="1" x14ac:dyDescent="0.25">
      <c r="A72" s="6"/>
      <c r="B72" s="46" t="s">
        <v>64</v>
      </c>
      <c r="C72" s="379" t="s">
        <v>8</v>
      </c>
      <c r="D72" s="380">
        <v>0.99850000000000005</v>
      </c>
      <c r="E72" s="380">
        <v>0.99709999999999999</v>
      </c>
      <c r="F72" s="381">
        <v>0.99750000000000005</v>
      </c>
      <c r="G72" s="165"/>
      <c r="H72" s="298"/>
      <c r="I72" s="299"/>
      <c r="J72" s="299"/>
      <c r="K72" s="299"/>
      <c r="L72" s="299"/>
      <c r="M72" s="292"/>
    </row>
    <row r="73" spans="1:13" s="130" customFormat="1" ht="20.100000000000001" customHeight="1" x14ac:dyDescent="0.25">
      <c r="A73" s="6"/>
      <c r="B73" s="46" t="s">
        <v>65</v>
      </c>
      <c r="C73" s="32" t="s">
        <v>12</v>
      </c>
      <c r="D73" s="43">
        <v>102</v>
      </c>
      <c r="E73" s="43">
        <v>157</v>
      </c>
      <c r="F73" s="24">
        <v>173</v>
      </c>
      <c r="G73" s="165"/>
      <c r="H73" s="298"/>
      <c r="I73" s="299"/>
      <c r="J73" s="299"/>
      <c r="K73" s="299"/>
      <c r="L73" s="299"/>
      <c r="M73" s="45"/>
    </row>
    <row r="74" spans="1:13" s="130" customFormat="1" ht="20.100000000000001" customHeight="1" x14ac:dyDescent="0.25">
      <c r="A74" s="6"/>
      <c r="B74" s="382" t="s">
        <v>66</v>
      </c>
      <c r="C74" s="32" t="s">
        <v>12</v>
      </c>
      <c r="D74" s="43">
        <v>99</v>
      </c>
      <c r="E74" s="43">
        <v>158</v>
      </c>
      <c r="F74" s="186">
        <v>277</v>
      </c>
      <c r="G74" s="165"/>
      <c r="H74" s="298"/>
      <c r="I74" s="299"/>
      <c r="J74" s="299"/>
      <c r="K74" s="299"/>
      <c r="L74" s="299"/>
      <c r="M74" s="292"/>
    </row>
    <row r="75" spans="1:13" s="130" customFormat="1" ht="20.100000000000001" customHeight="1" x14ac:dyDescent="0.25">
      <c r="A75" s="7"/>
      <c r="B75" s="47" t="s">
        <v>67</v>
      </c>
      <c r="C75" s="383" t="s">
        <v>35</v>
      </c>
      <c r="D75" s="384">
        <v>400</v>
      </c>
      <c r="E75" s="385">
        <v>786</v>
      </c>
      <c r="F75" s="386">
        <v>836</v>
      </c>
      <c r="G75" s="165"/>
      <c r="H75" s="298"/>
      <c r="I75" s="299"/>
      <c r="J75" s="299"/>
      <c r="K75" s="299"/>
      <c r="L75" s="299"/>
      <c r="M75" s="45"/>
    </row>
    <row r="76" spans="1:13" s="130" customFormat="1" ht="20.100000000000001" customHeight="1" x14ac:dyDescent="0.25">
      <c r="A76" s="6"/>
      <c r="B76" s="48" t="s">
        <v>68</v>
      </c>
      <c r="C76" s="379" t="s">
        <v>8</v>
      </c>
      <c r="D76" s="387" t="s">
        <v>15</v>
      </c>
      <c r="E76" s="43" t="s">
        <v>15</v>
      </c>
      <c r="F76" s="187">
        <v>0.05</v>
      </c>
      <c r="G76" s="165"/>
      <c r="H76" s="298"/>
      <c r="I76" s="299"/>
      <c r="J76" s="299"/>
      <c r="K76" s="299"/>
      <c r="L76" s="299"/>
      <c r="M76" s="292"/>
    </row>
    <row r="77" spans="1:13" s="130" customFormat="1" ht="20.100000000000001" customHeight="1" x14ac:dyDescent="0.25">
      <c r="A77" s="6"/>
      <c r="B77" s="48" t="s">
        <v>69</v>
      </c>
      <c r="C77" s="379" t="s">
        <v>8</v>
      </c>
      <c r="D77" s="43" t="s">
        <v>15</v>
      </c>
      <c r="E77" s="43" t="s">
        <v>15</v>
      </c>
      <c r="F77" s="187">
        <v>0.01</v>
      </c>
      <c r="G77" s="165"/>
      <c r="H77" s="298"/>
      <c r="I77" s="299"/>
      <c r="J77" s="299"/>
      <c r="K77" s="299"/>
      <c r="L77" s="299"/>
      <c r="M77" s="45"/>
    </row>
    <row r="78" spans="1:13" s="130" customFormat="1" ht="20.100000000000001" customHeight="1" x14ac:dyDescent="0.25">
      <c r="A78" s="6"/>
      <c r="B78" s="48" t="s">
        <v>70</v>
      </c>
      <c r="C78" s="379" t="s">
        <v>8</v>
      </c>
      <c r="D78" s="43" t="s">
        <v>15</v>
      </c>
      <c r="E78" s="43" t="s">
        <v>15</v>
      </c>
      <c r="F78" s="187">
        <v>0.19</v>
      </c>
      <c r="G78" s="165"/>
      <c r="H78" s="298"/>
      <c r="I78" s="299"/>
      <c r="J78" s="299"/>
      <c r="K78" s="299"/>
      <c r="L78" s="299"/>
      <c r="M78" s="292"/>
    </row>
    <row r="79" spans="1:13" s="130" customFormat="1" ht="20.100000000000001" customHeight="1" x14ac:dyDescent="0.25">
      <c r="A79" s="6"/>
      <c r="B79" s="48" t="s">
        <v>71</v>
      </c>
      <c r="C79" s="379" t="s">
        <v>8</v>
      </c>
      <c r="D79" s="43" t="s">
        <v>15</v>
      </c>
      <c r="E79" s="43" t="s">
        <v>15</v>
      </c>
      <c r="F79" s="187">
        <v>0.22</v>
      </c>
      <c r="G79" s="165"/>
      <c r="H79" s="298"/>
      <c r="I79" s="299"/>
      <c r="J79" s="299"/>
      <c r="K79" s="299"/>
      <c r="L79" s="299"/>
      <c r="M79" s="45"/>
    </row>
    <row r="80" spans="1:13" s="130" customFormat="1" ht="20.100000000000001" customHeight="1" x14ac:dyDescent="0.25">
      <c r="A80" s="6"/>
      <c r="B80" s="48" t="s">
        <v>72</v>
      </c>
      <c r="C80" s="379" t="s">
        <v>8</v>
      </c>
      <c r="D80" s="43" t="s">
        <v>15</v>
      </c>
      <c r="E80" s="43" t="s">
        <v>15</v>
      </c>
      <c r="F80" s="187">
        <v>0.53</v>
      </c>
      <c r="G80" s="165"/>
      <c r="H80" s="298"/>
      <c r="I80" s="299"/>
      <c r="J80" s="299"/>
      <c r="K80" s="299"/>
      <c r="L80" s="299"/>
      <c r="M80" s="292"/>
    </row>
    <row r="81" spans="1:13" s="130" customFormat="1" ht="20.100000000000001" customHeight="1" x14ac:dyDescent="0.25">
      <c r="A81" s="7"/>
      <c r="B81" s="47" t="s">
        <v>73</v>
      </c>
      <c r="C81" s="383" t="s">
        <v>35</v>
      </c>
      <c r="D81" s="384">
        <v>400</v>
      </c>
      <c r="E81" s="385">
        <v>786</v>
      </c>
      <c r="F81" s="386">
        <v>836</v>
      </c>
      <c r="G81" s="165"/>
      <c r="H81" s="298"/>
      <c r="I81" s="299"/>
      <c r="J81" s="299"/>
      <c r="K81" s="299"/>
      <c r="L81" s="299"/>
      <c r="M81" s="45"/>
    </row>
    <row r="82" spans="1:13" s="130" customFormat="1" ht="20.100000000000001" customHeight="1" x14ac:dyDescent="0.25">
      <c r="A82" s="6"/>
      <c r="B82" s="48" t="s">
        <v>74</v>
      </c>
      <c r="C82" s="379" t="s">
        <v>8</v>
      </c>
      <c r="D82" s="387" t="s">
        <v>15</v>
      </c>
      <c r="E82" s="43" t="s">
        <v>15</v>
      </c>
      <c r="F82" s="187">
        <v>0.06</v>
      </c>
      <c r="G82" s="165"/>
      <c r="H82" s="298"/>
      <c r="I82" s="299"/>
      <c r="J82" s="299"/>
      <c r="K82" s="299"/>
      <c r="L82" s="299"/>
      <c r="M82" s="292"/>
    </row>
    <row r="83" spans="1:13" s="130" customFormat="1" ht="20.100000000000001" customHeight="1" x14ac:dyDescent="0.25">
      <c r="A83" s="6"/>
      <c r="B83" s="48" t="s">
        <v>75</v>
      </c>
      <c r="C83" s="379" t="s">
        <v>8</v>
      </c>
      <c r="D83" s="43" t="s">
        <v>15</v>
      </c>
      <c r="E83" s="43" t="s">
        <v>15</v>
      </c>
      <c r="F83" s="187">
        <v>0.17</v>
      </c>
      <c r="G83" s="165"/>
      <c r="H83" s="298"/>
      <c r="I83" s="299"/>
      <c r="J83" s="299"/>
      <c r="K83" s="299"/>
      <c r="L83" s="299"/>
      <c r="M83" s="45"/>
    </row>
    <row r="84" spans="1:13" s="130" customFormat="1" ht="20.100000000000001" customHeight="1" x14ac:dyDescent="0.25">
      <c r="A84" s="6"/>
      <c r="B84" s="48" t="s">
        <v>76</v>
      </c>
      <c r="C84" s="379" t="s">
        <v>8</v>
      </c>
      <c r="D84" s="43" t="s">
        <v>15</v>
      </c>
      <c r="E84" s="43" t="s">
        <v>15</v>
      </c>
      <c r="F84" s="187">
        <v>0.67</v>
      </c>
      <c r="G84" s="165"/>
      <c r="H84" s="298"/>
      <c r="I84" s="299"/>
      <c r="J84" s="299"/>
      <c r="K84" s="299"/>
      <c r="L84" s="299"/>
      <c r="M84" s="292"/>
    </row>
    <row r="85" spans="1:13" s="130" customFormat="1" ht="20.100000000000001" customHeight="1" x14ac:dyDescent="0.25">
      <c r="A85" s="6"/>
      <c r="B85" s="48" t="s">
        <v>77</v>
      </c>
      <c r="C85" s="379" t="s">
        <v>8</v>
      </c>
      <c r="D85" s="43" t="s">
        <v>15</v>
      </c>
      <c r="E85" s="43" t="s">
        <v>15</v>
      </c>
      <c r="F85" s="187">
        <v>0.1</v>
      </c>
      <c r="G85" s="165"/>
      <c r="H85" s="298"/>
      <c r="I85" s="299"/>
      <c r="J85" s="299"/>
      <c r="K85" s="299"/>
      <c r="L85" s="299"/>
      <c r="M85" s="45"/>
    </row>
    <row r="86" spans="1:13" s="130" customFormat="1" ht="20.100000000000001" customHeight="1" x14ac:dyDescent="0.25">
      <c r="A86" s="7"/>
      <c r="B86" s="3"/>
      <c r="C86" s="6"/>
      <c r="D86" s="297"/>
      <c r="E86" s="297"/>
      <c r="F86" s="297"/>
      <c r="G86" s="170"/>
      <c r="H86" s="298"/>
      <c r="I86" s="299"/>
      <c r="J86" s="299"/>
      <c r="K86" s="299"/>
      <c r="L86" s="299"/>
      <c r="M86" s="292"/>
    </row>
    <row r="87" spans="1:13" s="131" customFormat="1" ht="20.100000000000001" customHeight="1" x14ac:dyDescent="0.25">
      <c r="A87" s="7"/>
      <c r="B87" s="156" t="s">
        <v>78</v>
      </c>
      <c r="C87" s="157" t="s">
        <v>2</v>
      </c>
      <c r="D87" s="158">
        <v>2020</v>
      </c>
      <c r="E87" s="158">
        <v>2021</v>
      </c>
      <c r="F87" s="158">
        <v>2022</v>
      </c>
      <c r="G87" s="171"/>
      <c r="H87" s="315"/>
      <c r="I87" s="315"/>
      <c r="J87" s="315"/>
      <c r="K87" s="315"/>
      <c r="L87" s="315"/>
      <c r="M87" s="45"/>
    </row>
    <row r="88" spans="1:13" s="130" customFormat="1" ht="20.100000000000001" customHeight="1" x14ac:dyDescent="0.25">
      <c r="A88" s="6"/>
      <c r="B88" s="46" t="s">
        <v>79</v>
      </c>
      <c r="C88" s="376" t="s">
        <v>3</v>
      </c>
      <c r="D88" s="388" t="s">
        <v>15</v>
      </c>
      <c r="E88" s="378">
        <v>3</v>
      </c>
      <c r="F88" s="389">
        <v>55.1</v>
      </c>
      <c r="G88" s="123"/>
      <c r="H88" s="298"/>
      <c r="I88" s="299"/>
      <c r="J88" s="299"/>
      <c r="K88" s="299"/>
      <c r="L88" s="299"/>
      <c r="M88" s="292"/>
    </row>
    <row r="89" spans="1:13" s="130" customFormat="1" ht="20.100000000000001" customHeight="1" x14ac:dyDescent="0.25">
      <c r="A89" s="6"/>
      <c r="B89" s="46" t="s">
        <v>80</v>
      </c>
      <c r="C89" s="376" t="s">
        <v>3</v>
      </c>
      <c r="D89" s="378">
        <v>99.8</v>
      </c>
      <c r="E89" s="378">
        <v>326.7</v>
      </c>
      <c r="F89" s="390">
        <v>568.29999999999995</v>
      </c>
      <c r="G89" s="123"/>
      <c r="H89" s="298"/>
      <c r="I89" s="299"/>
      <c r="J89" s="299"/>
      <c r="K89" s="299"/>
      <c r="L89" s="299"/>
      <c r="M89" s="45"/>
    </row>
    <row r="90" spans="1:13" s="130" customFormat="1" ht="20.100000000000001" customHeight="1" x14ac:dyDescent="0.25">
      <c r="A90" s="6"/>
      <c r="B90" s="46" t="s">
        <v>81</v>
      </c>
      <c r="C90" s="376" t="s">
        <v>82</v>
      </c>
      <c r="D90" s="388" t="s">
        <v>15</v>
      </c>
      <c r="E90" s="378" t="s">
        <v>15</v>
      </c>
      <c r="F90" s="389">
        <v>28.5</v>
      </c>
      <c r="G90" s="123"/>
      <c r="H90" s="298"/>
      <c r="I90" s="299"/>
      <c r="J90" s="299"/>
      <c r="K90" s="299"/>
      <c r="L90" s="299"/>
      <c r="M90" s="292"/>
    </row>
    <row r="91" spans="1:13" s="126" customFormat="1" ht="60" customHeight="1" x14ac:dyDescent="0.25">
      <c r="A91" s="26" t="s">
        <v>83</v>
      </c>
      <c r="B91" s="290"/>
      <c r="C91" s="148"/>
      <c r="D91" s="149"/>
      <c r="E91" s="149"/>
      <c r="F91" s="150"/>
      <c r="G91" s="178"/>
      <c r="H91" s="291"/>
      <c r="I91" s="291"/>
      <c r="J91" s="291"/>
      <c r="K91" s="291"/>
      <c r="L91" s="291"/>
      <c r="M91" s="292"/>
    </row>
    <row r="92" spans="1:13" s="131" customFormat="1" ht="20.100000000000001" customHeight="1" x14ac:dyDescent="0.25">
      <c r="A92" s="391"/>
      <c r="B92" s="156" t="s">
        <v>46</v>
      </c>
      <c r="C92" s="157" t="s">
        <v>2</v>
      </c>
      <c r="D92" s="158">
        <v>2020</v>
      </c>
      <c r="E92" s="158">
        <v>2021</v>
      </c>
      <c r="F92" s="158">
        <v>2022</v>
      </c>
      <c r="G92" s="171"/>
      <c r="H92" s="315"/>
      <c r="I92" s="315"/>
      <c r="J92" s="315"/>
      <c r="K92" s="315"/>
      <c r="L92" s="315"/>
      <c r="M92" s="292"/>
    </row>
    <row r="93" spans="1:13" s="130" customFormat="1" ht="20.100000000000001" customHeight="1" x14ac:dyDescent="0.25">
      <c r="A93" s="391"/>
      <c r="B93" s="392" t="s">
        <v>84</v>
      </c>
      <c r="C93" s="393" t="s">
        <v>3</v>
      </c>
      <c r="D93" s="394">
        <v>29</v>
      </c>
      <c r="E93" s="394">
        <v>99</v>
      </c>
      <c r="F93" s="386">
        <v>340.9</v>
      </c>
      <c r="G93" s="219"/>
      <c r="H93" s="298"/>
      <c r="I93" s="299"/>
      <c r="J93" s="299"/>
      <c r="K93" s="299"/>
      <c r="L93" s="299"/>
      <c r="M93" s="45"/>
    </row>
    <row r="94" spans="1:13" s="130" customFormat="1" ht="20.100000000000001" customHeight="1" x14ac:dyDescent="0.25">
      <c r="A94" s="391"/>
      <c r="B94" s="392" t="s">
        <v>765</v>
      </c>
      <c r="C94" s="393" t="s">
        <v>12</v>
      </c>
      <c r="D94" s="395">
        <v>10914</v>
      </c>
      <c r="E94" s="395">
        <v>26498</v>
      </c>
      <c r="F94" s="295">
        <v>95700</v>
      </c>
      <c r="G94" s="219"/>
      <c r="H94" s="298"/>
      <c r="I94" s="299"/>
      <c r="J94" s="299"/>
      <c r="K94" s="299"/>
      <c r="L94" s="299"/>
      <c r="M94" s="292"/>
    </row>
    <row r="95" spans="1:13" s="130" customFormat="1" ht="20.100000000000001" customHeight="1" x14ac:dyDescent="0.25">
      <c r="A95" s="391"/>
      <c r="B95" s="243" t="s">
        <v>85</v>
      </c>
      <c r="C95" s="396" t="s">
        <v>8</v>
      </c>
      <c r="D95" s="397">
        <v>0.59</v>
      </c>
      <c r="E95" s="397">
        <v>0.59</v>
      </c>
      <c r="F95" s="398">
        <v>0.63</v>
      </c>
      <c r="G95" s="219"/>
      <c r="H95" s="298"/>
      <c r="I95" s="299"/>
      <c r="J95" s="299"/>
      <c r="K95" s="299"/>
      <c r="L95" s="299"/>
      <c r="M95" s="45"/>
    </row>
    <row r="96" spans="1:13" s="130" customFormat="1" ht="20.100000000000001" customHeight="1" x14ac:dyDescent="0.25">
      <c r="A96" s="391"/>
      <c r="B96" s="3"/>
      <c r="C96" s="6"/>
      <c r="D96" s="297"/>
      <c r="E96" s="297"/>
      <c r="F96" s="297"/>
      <c r="G96" s="170"/>
      <c r="H96" s="298"/>
      <c r="I96" s="299"/>
      <c r="J96" s="299"/>
      <c r="K96" s="299"/>
      <c r="L96" s="299"/>
      <c r="M96" s="292"/>
    </row>
    <row r="97" spans="1:13" s="131" customFormat="1" ht="20.100000000000001" customHeight="1" x14ac:dyDescent="0.25">
      <c r="A97" s="391"/>
      <c r="B97" s="156" t="s">
        <v>86</v>
      </c>
      <c r="C97" s="157" t="s">
        <v>2</v>
      </c>
      <c r="D97" s="158">
        <v>2020</v>
      </c>
      <c r="E97" s="158">
        <v>2021</v>
      </c>
      <c r="F97" s="158">
        <v>2022</v>
      </c>
      <c r="G97" s="171"/>
      <c r="H97" s="315"/>
      <c r="I97" s="315"/>
      <c r="J97" s="315"/>
      <c r="K97" s="315"/>
      <c r="L97" s="315"/>
      <c r="M97" s="45"/>
    </row>
    <row r="98" spans="1:13" s="130" customFormat="1" ht="20.100000000000001" customHeight="1" x14ac:dyDescent="0.25">
      <c r="A98" s="6"/>
      <c r="B98" s="392" t="s">
        <v>87</v>
      </c>
      <c r="C98" s="393" t="s">
        <v>3</v>
      </c>
      <c r="D98" s="395">
        <v>8800</v>
      </c>
      <c r="E98" s="395">
        <v>13300</v>
      </c>
      <c r="F98" s="295">
        <v>15800</v>
      </c>
      <c r="G98" s="171"/>
      <c r="H98" s="298"/>
      <c r="I98" s="299"/>
      <c r="J98" s="299"/>
      <c r="K98" s="299"/>
      <c r="L98" s="299"/>
      <c r="M98" s="292"/>
    </row>
    <row r="99" spans="1:13" s="130" customFormat="1" ht="20.100000000000001" customHeight="1" x14ac:dyDescent="0.25">
      <c r="A99" s="6"/>
      <c r="B99" s="49" t="s">
        <v>88</v>
      </c>
      <c r="C99" s="396" t="s">
        <v>12</v>
      </c>
      <c r="D99" s="342">
        <v>25168</v>
      </c>
      <c r="E99" s="342">
        <v>26037</v>
      </c>
      <c r="F99" s="186">
        <v>28300</v>
      </c>
      <c r="G99" s="171"/>
      <c r="H99" s="298"/>
      <c r="I99" s="299"/>
      <c r="J99" s="299"/>
      <c r="K99" s="299"/>
      <c r="L99" s="299"/>
      <c r="M99" s="45"/>
    </row>
    <row r="100" spans="1:13" s="299" customFormat="1" ht="20.100000000000001" customHeight="1" x14ac:dyDescent="0.25">
      <c r="A100" s="6"/>
      <c r="B100" s="243" t="s">
        <v>788</v>
      </c>
      <c r="C100" s="396" t="s">
        <v>12</v>
      </c>
      <c r="D100" s="835" t="s">
        <v>15</v>
      </c>
      <c r="E100" s="835" t="s">
        <v>15</v>
      </c>
      <c r="F100" s="836" t="s">
        <v>766</v>
      </c>
      <c r="G100" s="171"/>
      <c r="H100" s="298"/>
      <c r="M100" s="45"/>
    </row>
    <row r="101" spans="1:13" s="299" customFormat="1" ht="20.100000000000001" customHeight="1" x14ac:dyDescent="0.25">
      <c r="A101" s="6"/>
      <c r="B101" s="243" t="s">
        <v>789</v>
      </c>
      <c r="C101" s="396" t="s">
        <v>12</v>
      </c>
      <c r="D101" s="835" t="s">
        <v>15</v>
      </c>
      <c r="E101" s="835" t="s">
        <v>15</v>
      </c>
      <c r="F101" s="836" t="s">
        <v>767</v>
      </c>
      <c r="G101" s="171"/>
      <c r="H101" s="298"/>
      <c r="M101" s="45"/>
    </row>
    <row r="102" spans="1:13" s="130" customFormat="1" ht="20.100000000000001" customHeight="1" x14ac:dyDescent="0.25">
      <c r="A102" s="7"/>
      <c r="B102" s="3"/>
      <c r="C102" s="6"/>
      <c r="D102" s="297"/>
      <c r="E102" s="297"/>
      <c r="F102" s="297"/>
      <c r="G102" s="170"/>
      <c r="H102" s="298"/>
      <c r="I102" s="299"/>
      <c r="J102" s="299"/>
      <c r="K102" s="299"/>
      <c r="L102" s="299"/>
      <c r="M102" s="292"/>
    </row>
    <row r="103" spans="1:13" s="131" customFormat="1" ht="20.100000000000001" customHeight="1" x14ac:dyDescent="0.25">
      <c r="A103" s="391"/>
      <c r="B103" s="156" t="s">
        <v>89</v>
      </c>
      <c r="C103" s="157" t="s">
        <v>2</v>
      </c>
      <c r="D103" s="158">
        <v>2020</v>
      </c>
      <c r="E103" s="158">
        <v>2021</v>
      </c>
      <c r="F103" s="158">
        <v>2022</v>
      </c>
      <c r="G103" s="171"/>
      <c r="H103" s="315"/>
      <c r="I103" s="315"/>
      <c r="J103" s="315"/>
      <c r="K103" s="315"/>
      <c r="L103" s="315"/>
      <c r="M103" s="45"/>
    </row>
    <row r="104" spans="1:13" s="130" customFormat="1" ht="20.100000000000001" customHeight="1" x14ac:dyDescent="0.25">
      <c r="A104" s="6"/>
      <c r="B104" s="243" t="s">
        <v>790</v>
      </c>
      <c r="C104" s="396" t="s">
        <v>6</v>
      </c>
      <c r="D104" s="400">
        <v>6</v>
      </c>
      <c r="E104" s="401">
        <v>14.6</v>
      </c>
      <c r="F104" s="189">
        <v>18.5</v>
      </c>
      <c r="G104" s="214"/>
      <c r="H104" s="402"/>
      <c r="I104" s="299"/>
      <c r="J104" s="299"/>
      <c r="K104" s="299"/>
      <c r="L104" s="299"/>
      <c r="M104" s="292"/>
    </row>
    <row r="105" spans="1:13" s="130" customFormat="1" ht="20.100000000000001" customHeight="1" x14ac:dyDescent="0.25">
      <c r="A105" s="6"/>
      <c r="B105" s="243" t="s">
        <v>90</v>
      </c>
      <c r="C105" s="396" t="s">
        <v>6</v>
      </c>
      <c r="D105" s="344" t="s">
        <v>15</v>
      </c>
      <c r="E105" s="401">
        <v>12.3</v>
      </c>
      <c r="F105" s="189">
        <v>16.899999999999999</v>
      </c>
      <c r="G105" s="214"/>
      <c r="H105" s="298"/>
      <c r="I105" s="299"/>
      <c r="J105" s="299"/>
      <c r="K105" s="299"/>
      <c r="L105" s="299"/>
      <c r="M105" s="45"/>
    </row>
    <row r="106" spans="1:13" s="130" customFormat="1" ht="20.100000000000001" customHeight="1" x14ac:dyDescent="0.25">
      <c r="A106" s="6"/>
      <c r="B106" s="243" t="s">
        <v>91</v>
      </c>
      <c r="C106" s="396" t="s">
        <v>6</v>
      </c>
      <c r="D106" s="344" t="s">
        <v>15</v>
      </c>
      <c r="E106" s="401">
        <v>5.8</v>
      </c>
      <c r="F106" s="189">
        <v>7.8</v>
      </c>
      <c r="G106" s="214"/>
      <c r="H106" s="298"/>
      <c r="I106" s="299"/>
      <c r="J106" s="299"/>
      <c r="K106" s="299"/>
      <c r="L106" s="299"/>
      <c r="M106" s="292"/>
    </row>
    <row r="107" spans="1:13" s="130" customFormat="1" ht="20.100000000000001" customHeight="1" x14ac:dyDescent="0.25">
      <c r="A107" s="6"/>
      <c r="B107" s="49" t="s">
        <v>92</v>
      </c>
      <c r="C107" s="396" t="s">
        <v>35</v>
      </c>
      <c r="D107" s="344" t="s">
        <v>15</v>
      </c>
      <c r="E107" s="401">
        <v>3.3</v>
      </c>
      <c r="F107" s="189">
        <v>6.5</v>
      </c>
      <c r="G107" s="214"/>
      <c r="H107" s="298"/>
      <c r="I107" s="299"/>
      <c r="J107" s="299"/>
      <c r="K107" s="299"/>
      <c r="L107" s="299"/>
      <c r="M107" s="45"/>
    </row>
    <row r="108" spans="1:13" s="130" customFormat="1" ht="20.100000000000001" customHeight="1" x14ac:dyDescent="0.25">
      <c r="A108" s="6"/>
      <c r="B108" s="49" t="s">
        <v>93</v>
      </c>
      <c r="C108" s="396" t="s">
        <v>12</v>
      </c>
      <c r="D108" s="344" t="s">
        <v>15</v>
      </c>
      <c r="E108" s="342" t="s">
        <v>15</v>
      </c>
      <c r="F108" s="186">
        <v>492500</v>
      </c>
      <c r="G108" s="214"/>
      <c r="H108" s="298"/>
      <c r="I108" s="299"/>
      <c r="J108" s="299"/>
      <c r="K108" s="299"/>
      <c r="L108" s="299"/>
      <c r="M108" s="292"/>
    </row>
    <row r="109" spans="1:13" s="130" customFormat="1" ht="20.100000000000001" customHeight="1" x14ac:dyDescent="0.25">
      <c r="A109" s="6"/>
      <c r="B109" s="243" t="s">
        <v>94</v>
      </c>
      <c r="C109" s="396" t="s">
        <v>12</v>
      </c>
      <c r="D109" s="344" t="s">
        <v>15</v>
      </c>
      <c r="E109" s="342" t="s">
        <v>15</v>
      </c>
      <c r="F109" s="186">
        <v>600000</v>
      </c>
      <c r="G109" s="214"/>
      <c r="H109" s="298"/>
      <c r="I109" s="299"/>
      <c r="J109" s="299"/>
      <c r="K109" s="299"/>
      <c r="L109" s="299"/>
      <c r="M109" s="45"/>
    </row>
    <row r="110" spans="1:13" s="299" customFormat="1" ht="20.100000000000001" customHeight="1" x14ac:dyDescent="0.25">
      <c r="A110" s="6"/>
      <c r="B110" s="243" t="s">
        <v>791</v>
      </c>
      <c r="C110" s="396" t="s">
        <v>12</v>
      </c>
      <c r="D110" s="344" t="s">
        <v>15</v>
      </c>
      <c r="E110" s="342" t="s">
        <v>15</v>
      </c>
      <c r="F110" s="186">
        <v>7554533</v>
      </c>
      <c r="G110" s="209"/>
      <c r="H110" s="298"/>
      <c r="M110" s="45"/>
    </row>
    <row r="111" spans="1:13" s="126" customFormat="1" ht="60" customHeight="1" x14ac:dyDescent="0.25">
      <c r="A111" s="26" t="s">
        <v>95</v>
      </c>
      <c r="B111" s="290"/>
      <c r="C111" s="148"/>
      <c r="D111" s="149"/>
      <c r="E111" s="149"/>
      <c r="F111" s="150"/>
      <c r="G111" s="178"/>
      <c r="H111" s="291"/>
      <c r="I111" s="291"/>
      <c r="J111" s="291"/>
      <c r="K111" s="291"/>
      <c r="L111" s="291"/>
      <c r="M111" s="292"/>
    </row>
    <row r="112" spans="1:13" s="131" customFormat="1" ht="20.100000000000001" customHeight="1" x14ac:dyDescent="0.25">
      <c r="A112" s="391"/>
      <c r="B112" s="156" t="s">
        <v>96</v>
      </c>
      <c r="C112" s="157" t="s">
        <v>2</v>
      </c>
      <c r="D112" s="158">
        <v>2020</v>
      </c>
      <c r="E112" s="158">
        <v>2021</v>
      </c>
      <c r="F112" s="158">
        <v>2022</v>
      </c>
      <c r="G112" s="171"/>
      <c r="H112" s="315"/>
      <c r="I112" s="315"/>
      <c r="J112" s="315"/>
      <c r="K112" s="315"/>
      <c r="L112" s="315"/>
      <c r="M112" s="45"/>
    </row>
    <row r="113" spans="1:13" s="130" customFormat="1" ht="20.100000000000001" customHeight="1" x14ac:dyDescent="0.25">
      <c r="A113" s="391"/>
      <c r="B113" s="403" t="s">
        <v>97</v>
      </c>
      <c r="C113" s="404"/>
      <c r="D113" s="405"/>
      <c r="E113" s="405"/>
      <c r="F113" s="330"/>
      <c r="G113" s="207"/>
      <c r="H113" s="298"/>
      <c r="I113" s="299"/>
      <c r="J113" s="299"/>
      <c r="K113" s="299"/>
      <c r="L113" s="299"/>
      <c r="M113" s="292"/>
    </row>
    <row r="114" spans="1:13" s="130" customFormat="1" ht="20.100000000000001" customHeight="1" x14ac:dyDescent="0.25">
      <c r="A114" s="6"/>
      <c r="B114" s="406" t="s">
        <v>98</v>
      </c>
      <c r="C114" s="379" t="s">
        <v>99</v>
      </c>
      <c r="D114" s="407" t="s">
        <v>100</v>
      </c>
      <c r="E114" s="407" t="s">
        <v>101</v>
      </c>
      <c r="F114" s="408" t="s">
        <v>102</v>
      </c>
      <c r="G114" s="218"/>
      <c r="H114" s="298"/>
      <c r="I114" s="299"/>
      <c r="J114" s="299"/>
      <c r="K114" s="299"/>
      <c r="L114" s="299"/>
      <c r="M114" s="45"/>
    </row>
    <row r="115" spans="1:13" s="130" customFormat="1" ht="20.100000000000001" customHeight="1" x14ac:dyDescent="0.25">
      <c r="A115" s="6"/>
      <c r="B115" s="30" t="s">
        <v>103</v>
      </c>
      <c r="C115" s="375" t="s">
        <v>104</v>
      </c>
      <c r="D115" s="409">
        <v>31</v>
      </c>
      <c r="E115" s="409">
        <v>12.76</v>
      </c>
      <c r="F115" s="408">
        <v>15.26</v>
      </c>
      <c r="G115" s="218"/>
      <c r="H115" s="298"/>
      <c r="I115" s="299"/>
      <c r="J115" s="299"/>
      <c r="K115" s="299"/>
      <c r="L115" s="299"/>
      <c r="M115" s="292"/>
    </row>
    <row r="116" spans="1:13" s="130" customFormat="1" ht="20.100000000000001" customHeight="1" x14ac:dyDescent="0.25">
      <c r="A116" s="6"/>
      <c r="B116" s="30" t="s">
        <v>105</v>
      </c>
      <c r="C116" s="375" t="s">
        <v>12</v>
      </c>
      <c r="D116" s="388">
        <v>2594</v>
      </c>
      <c r="E116" s="388">
        <v>1153</v>
      </c>
      <c r="F116" s="24">
        <v>1492</v>
      </c>
      <c r="G116" s="218"/>
      <c r="H116" s="298"/>
      <c r="I116" s="299"/>
      <c r="J116" s="299"/>
      <c r="K116" s="299"/>
      <c r="L116" s="299"/>
      <c r="M116" s="45"/>
    </row>
    <row r="117" spans="1:13" s="130" customFormat="1" ht="20.100000000000001" customHeight="1" x14ac:dyDescent="0.25">
      <c r="A117" s="391"/>
      <c r="B117" s="403" t="s">
        <v>106</v>
      </c>
      <c r="C117" s="404"/>
      <c r="D117" s="405"/>
      <c r="E117" s="405"/>
      <c r="F117" s="330"/>
      <c r="G117" s="207"/>
      <c r="H117" s="298"/>
      <c r="I117" s="299"/>
      <c r="J117" s="299"/>
      <c r="K117" s="299"/>
      <c r="L117" s="299"/>
      <c r="M117" s="292"/>
    </row>
    <row r="118" spans="1:13" s="130" customFormat="1" ht="20.100000000000001" customHeight="1" x14ac:dyDescent="0.25">
      <c r="A118" s="391"/>
      <c r="B118" s="30" t="s">
        <v>107</v>
      </c>
      <c r="C118" s="375" t="s">
        <v>108</v>
      </c>
      <c r="D118" s="410">
        <v>5.85</v>
      </c>
      <c r="E118" s="410">
        <v>6.57</v>
      </c>
      <c r="F118" s="411">
        <v>7.3</v>
      </c>
      <c r="G118" s="218"/>
      <c r="H118" s="298"/>
      <c r="I118" s="299"/>
      <c r="J118" s="299"/>
      <c r="K118" s="299"/>
      <c r="L118" s="299"/>
      <c r="M118" s="45"/>
    </row>
    <row r="119" spans="1:13" s="130" customFormat="1" ht="20.100000000000001" customHeight="1" x14ac:dyDescent="0.25">
      <c r="A119" s="391"/>
      <c r="B119" s="30" t="s">
        <v>109</v>
      </c>
      <c r="C119" s="375" t="s">
        <v>7</v>
      </c>
      <c r="D119" s="342">
        <v>32162</v>
      </c>
      <c r="E119" s="343">
        <v>23752</v>
      </c>
      <c r="F119" s="23">
        <v>36600</v>
      </c>
      <c r="G119" s="218"/>
      <c r="H119" s="374"/>
      <c r="I119" s="299"/>
      <c r="J119" s="299"/>
      <c r="K119" s="299"/>
      <c r="L119" s="299"/>
      <c r="M119" s="292"/>
    </row>
    <row r="120" spans="1:13" s="130" customFormat="1" ht="20.100000000000001" customHeight="1" x14ac:dyDescent="0.25">
      <c r="A120" s="391"/>
      <c r="B120" s="30" t="s">
        <v>110</v>
      </c>
      <c r="C120" s="375" t="s">
        <v>8</v>
      </c>
      <c r="D120" s="397">
        <v>0.999</v>
      </c>
      <c r="E120" s="412">
        <v>1</v>
      </c>
      <c r="F120" s="413">
        <v>1</v>
      </c>
      <c r="G120" s="218"/>
      <c r="H120" s="374"/>
      <c r="I120" s="299"/>
      <c r="J120" s="299"/>
      <c r="K120" s="299"/>
      <c r="L120" s="299"/>
      <c r="M120" s="45"/>
    </row>
    <row r="121" spans="1:13" s="134" customFormat="1" ht="20.100000000000001" customHeight="1" x14ac:dyDescent="0.25">
      <c r="A121" s="7"/>
      <c r="B121" s="414" t="s">
        <v>111</v>
      </c>
      <c r="C121" s="415" t="s">
        <v>8</v>
      </c>
      <c r="D121" s="416">
        <v>0.73299999999999998</v>
      </c>
      <c r="E121" s="417">
        <v>0.79500000000000004</v>
      </c>
      <c r="F121" s="418">
        <v>0.73799999999999999</v>
      </c>
      <c r="G121" s="223"/>
      <c r="H121" s="374"/>
      <c r="I121" s="9"/>
      <c r="J121" s="9"/>
      <c r="K121" s="9"/>
      <c r="L121" s="9"/>
      <c r="M121" s="419"/>
    </row>
    <row r="122" spans="1:13" s="135" customFormat="1" ht="20.100000000000001" customHeight="1" x14ac:dyDescent="0.25">
      <c r="A122" s="7"/>
      <c r="B122" s="420" t="s">
        <v>112</v>
      </c>
      <c r="C122" s="421" t="s">
        <v>8</v>
      </c>
      <c r="D122" s="422">
        <v>0.627</v>
      </c>
      <c r="E122" s="422">
        <v>0.68300000000000005</v>
      </c>
      <c r="F122" s="423">
        <v>0.628</v>
      </c>
      <c r="G122" s="218"/>
      <c r="H122" s="222"/>
      <c r="M122" s="45"/>
    </row>
    <row r="123" spans="1:13" s="126" customFormat="1" ht="60" customHeight="1" x14ac:dyDescent="0.25">
      <c r="A123" s="26" t="s">
        <v>113</v>
      </c>
      <c r="B123" s="290"/>
      <c r="C123" s="148"/>
      <c r="D123" s="149"/>
      <c r="E123" s="149"/>
      <c r="F123" s="150"/>
      <c r="G123" s="178"/>
      <c r="H123" s="291"/>
      <c r="I123" s="291"/>
      <c r="J123" s="291"/>
      <c r="K123" s="291"/>
      <c r="L123" s="291"/>
      <c r="M123" s="292"/>
    </row>
    <row r="124" spans="1:13" s="127" customFormat="1" ht="20.100000000000001" customHeight="1" x14ac:dyDescent="0.25">
      <c r="A124" s="195"/>
      <c r="B124" s="27" t="s">
        <v>114</v>
      </c>
      <c r="C124" s="151" t="s">
        <v>2</v>
      </c>
      <c r="D124" s="152">
        <v>2020</v>
      </c>
      <c r="E124" s="152">
        <v>2021</v>
      </c>
      <c r="F124" s="152">
        <v>2022</v>
      </c>
      <c r="G124" s="168"/>
      <c r="H124" s="45"/>
      <c r="I124" s="45"/>
      <c r="J124" s="45"/>
      <c r="K124" s="45"/>
      <c r="L124" s="45"/>
      <c r="M124" s="45"/>
    </row>
    <row r="125" spans="1:13" s="128" customFormat="1" ht="20.100000000000001" customHeight="1" x14ac:dyDescent="0.25">
      <c r="A125" s="153"/>
      <c r="B125" s="25" t="s">
        <v>115</v>
      </c>
      <c r="C125" s="316" t="s">
        <v>12</v>
      </c>
      <c r="D125" s="424" t="s">
        <v>15</v>
      </c>
      <c r="E125" s="424">
        <v>552067</v>
      </c>
      <c r="F125" s="24">
        <v>431757</v>
      </c>
      <c r="G125" s="182"/>
      <c r="H125" s="294"/>
      <c r="I125" s="292"/>
      <c r="J125" s="292"/>
      <c r="K125" s="292"/>
      <c r="L125" s="292"/>
      <c r="M125" s="292"/>
    </row>
    <row r="126" spans="1:13" s="137" customFormat="1" ht="20.100000000000001" customHeight="1" x14ac:dyDescent="0.25">
      <c r="A126" s="159"/>
      <c r="B126" s="36" t="s">
        <v>116</v>
      </c>
      <c r="C126" s="425" t="s">
        <v>8</v>
      </c>
      <c r="D126" s="426">
        <v>0.99</v>
      </c>
      <c r="E126" s="427">
        <v>0.99</v>
      </c>
      <c r="F126" s="28">
        <v>0.99</v>
      </c>
      <c r="G126" s="167"/>
      <c r="H126" s="428"/>
      <c r="I126" s="429"/>
      <c r="J126" s="429"/>
      <c r="K126" s="429"/>
      <c r="L126" s="429"/>
      <c r="M126" s="45"/>
    </row>
    <row r="127" spans="1:13" s="227" customFormat="1" ht="20.100000000000001" customHeight="1" x14ac:dyDescent="0.25">
      <c r="A127" s="224"/>
      <c r="B127" s="225" t="s">
        <v>117</v>
      </c>
      <c r="C127" s="399" t="s">
        <v>12</v>
      </c>
      <c r="D127" s="344">
        <v>2</v>
      </c>
      <c r="E127" s="344">
        <v>6</v>
      </c>
      <c r="F127" s="24">
        <v>8</v>
      </c>
      <c r="G127" s="226"/>
      <c r="H127" s="431"/>
      <c r="I127" s="432"/>
      <c r="J127" s="432"/>
      <c r="K127" s="432"/>
      <c r="L127" s="432"/>
      <c r="M127" s="433"/>
    </row>
    <row r="128" spans="1:13" s="126" customFormat="1" ht="60" customHeight="1" x14ac:dyDescent="0.25">
      <c r="A128" s="26" t="s">
        <v>118</v>
      </c>
      <c r="B128" s="290"/>
      <c r="C128" s="148"/>
      <c r="D128" s="149"/>
      <c r="E128" s="149"/>
      <c r="F128" s="150"/>
      <c r="G128" s="178"/>
      <c r="H128" s="291"/>
      <c r="I128" s="291"/>
      <c r="J128" s="291"/>
      <c r="K128" s="291"/>
      <c r="L128" s="291"/>
      <c r="M128" s="292"/>
    </row>
    <row r="129" spans="1:13" s="127" customFormat="1" ht="20.100000000000001" customHeight="1" x14ac:dyDescent="0.25">
      <c r="A129" s="195"/>
      <c r="B129" s="27" t="s">
        <v>119</v>
      </c>
      <c r="C129" s="151" t="s">
        <v>2</v>
      </c>
      <c r="D129" s="152">
        <v>2020</v>
      </c>
      <c r="E129" s="152">
        <v>2021</v>
      </c>
      <c r="F129" s="152">
        <v>2022</v>
      </c>
      <c r="G129" s="168"/>
      <c r="H129" s="45"/>
      <c r="I129" s="45"/>
      <c r="J129" s="45"/>
      <c r="K129" s="45"/>
      <c r="L129" s="45"/>
      <c r="M129" s="45"/>
    </row>
    <row r="130" spans="1:13" s="128" customFormat="1" ht="20.100000000000001" customHeight="1" x14ac:dyDescent="0.25">
      <c r="A130" s="153"/>
      <c r="B130" s="29" t="s">
        <v>120</v>
      </c>
      <c r="C130" s="434" t="s">
        <v>12</v>
      </c>
      <c r="D130" s="435">
        <v>23000</v>
      </c>
      <c r="E130" s="435">
        <v>25000</v>
      </c>
      <c r="F130" s="186">
        <v>28000</v>
      </c>
      <c r="G130" s="218"/>
      <c r="H130" s="436"/>
      <c r="I130" s="292"/>
      <c r="J130" s="292"/>
      <c r="K130" s="292"/>
      <c r="L130" s="292"/>
      <c r="M130" s="292"/>
    </row>
    <row r="131" spans="1:13" s="128" customFormat="1" ht="20.100000000000001" customHeight="1" x14ac:dyDescent="0.25">
      <c r="A131" s="153"/>
      <c r="B131" s="29" t="s">
        <v>121</v>
      </c>
      <c r="C131" s="434" t="s">
        <v>3</v>
      </c>
      <c r="D131" s="437">
        <v>1.1000000000000001</v>
      </c>
      <c r="E131" s="437">
        <v>1.1000000000000001</v>
      </c>
      <c r="F131" s="189">
        <v>1.1000000000000001</v>
      </c>
      <c r="G131" s="218"/>
      <c r="H131" s="436"/>
      <c r="I131" s="292"/>
      <c r="J131" s="292"/>
      <c r="K131" s="292"/>
      <c r="L131" s="292"/>
      <c r="M131" s="292"/>
    </row>
    <row r="132" spans="1:13" s="128" customFormat="1" ht="20.100000000000001" customHeight="1" x14ac:dyDescent="0.25">
      <c r="A132" s="153"/>
      <c r="B132" s="29" t="s">
        <v>122</v>
      </c>
      <c r="C132" s="434" t="s">
        <v>3</v>
      </c>
      <c r="D132" s="437">
        <v>6.7</v>
      </c>
      <c r="E132" s="437">
        <v>5.3</v>
      </c>
      <c r="F132" s="189">
        <v>19</v>
      </c>
      <c r="G132" s="218"/>
      <c r="H132" s="436"/>
      <c r="I132" s="292"/>
      <c r="J132" s="292"/>
      <c r="K132" s="292"/>
      <c r="L132" s="292"/>
      <c r="M132" s="45"/>
    </row>
    <row r="133" spans="1:13" s="126" customFormat="1" ht="60" customHeight="1" x14ac:dyDescent="0.25">
      <c r="A133" s="26" t="s">
        <v>123</v>
      </c>
      <c r="B133" s="290"/>
      <c r="C133" s="148"/>
      <c r="D133" s="149"/>
      <c r="E133" s="149"/>
      <c r="F133" s="150"/>
      <c r="G133" s="178"/>
      <c r="H133" s="291"/>
      <c r="I133" s="291"/>
      <c r="J133" s="291"/>
      <c r="K133" s="291"/>
      <c r="L133" s="291"/>
      <c r="M133" s="292"/>
    </row>
    <row r="134" spans="1:13" s="127" customFormat="1" ht="20.100000000000001" customHeight="1" x14ac:dyDescent="0.25">
      <c r="A134" s="195"/>
      <c r="B134" s="27" t="s">
        <v>124</v>
      </c>
      <c r="C134" s="151" t="s">
        <v>2</v>
      </c>
      <c r="D134" s="152">
        <v>2020</v>
      </c>
      <c r="E134" s="152">
        <v>2021</v>
      </c>
      <c r="F134" s="152">
        <v>2022</v>
      </c>
      <c r="G134" s="168"/>
      <c r="H134" s="45"/>
      <c r="I134" s="45"/>
      <c r="J134" s="45"/>
      <c r="K134" s="45"/>
      <c r="L134" s="45"/>
      <c r="M134" s="292"/>
    </row>
    <row r="135" spans="1:13" s="130" customFormat="1" ht="20.100000000000001" customHeight="1" x14ac:dyDescent="0.25">
      <c r="A135" s="7"/>
      <c r="B135" s="34" t="s">
        <v>125</v>
      </c>
      <c r="C135" s="438" t="s">
        <v>126</v>
      </c>
      <c r="D135" s="439">
        <v>15121</v>
      </c>
      <c r="E135" s="439">
        <v>17048</v>
      </c>
      <c r="F135" s="295">
        <v>22925</v>
      </c>
      <c r="G135" s="218"/>
      <c r="H135" s="374"/>
      <c r="I135" s="299"/>
      <c r="J135" s="299"/>
      <c r="K135" s="299"/>
      <c r="L135" s="299"/>
      <c r="M135" s="45"/>
    </row>
    <row r="136" spans="1:13" s="130" customFormat="1" ht="20.100000000000001" customHeight="1" x14ac:dyDescent="0.25">
      <c r="A136" s="7"/>
      <c r="B136" s="34" t="s">
        <v>127</v>
      </c>
      <c r="C136" s="393" t="s">
        <v>126</v>
      </c>
      <c r="D136" s="395">
        <v>14561</v>
      </c>
      <c r="E136" s="395">
        <v>16477</v>
      </c>
      <c r="F136" s="295">
        <v>22328</v>
      </c>
      <c r="G136" s="218"/>
      <c r="H136" s="374"/>
      <c r="I136" s="299"/>
      <c r="J136" s="299"/>
      <c r="K136" s="299"/>
      <c r="L136" s="299"/>
      <c r="M136" s="292"/>
    </row>
    <row r="137" spans="1:13" s="130" customFormat="1" ht="20.100000000000001" customHeight="1" x14ac:dyDescent="0.25">
      <c r="A137" s="7"/>
      <c r="B137" s="228" t="s">
        <v>128</v>
      </c>
      <c r="C137" s="396" t="s">
        <v>126</v>
      </c>
      <c r="D137" s="342">
        <v>2111</v>
      </c>
      <c r="E137" s="342">
        <v>1325</v>
      </c>
      <c r="F137" s="23">
        <v>1463</v>
      </c>
      <c r="G137" s="218"/>
      <c r="H137" s="374"/>
      <c r="I137" s="299"/>
      <c r="J137" s="299"/>
      <c r="K137" s="299"/>
      <c r="L137" s="299"/>
      <c r="M137" s="45"/>
    </row>
    <row r="138" spans="1:13" s="130" customFormat="1" ht="20.100000000000001" customHeight="1" x14ac:dyDescent="0.25">
      <c r="A138" s="7"/>
      <c r="B138" s="228" t="s">
        <v>129</v>
      </c>
      <c r="C138" s="32" t="s">
        <v>126</v>
      </c>
      <c r="D138" s="43">
        <v>579</v>
      </c>
      <c r="E138" s="43">
        <v>553</v>
      </c>
      <c r="F138" s="186">
        <v>878</v>
      </c>
      <c r="G138" s="218"/>
      <c r="H138" s="374"/>
      <c r="I138" s="299"/>
      <c r="J138" s="299"/>
      <c r="K138" s="299"/>
      <c r="L138" s="299"/>
      <c r="M138" s="292"/>
    </row>
    <row r="139" spans="1:13" s="130" customFormat="1" ht="20.100000000000001" customHeight="1" x14ac:dyDescent="0.25">
      <c r="A139" s="7"/>
      <c r="B139" s="228" t="s">
        <v>130</v>
      </c>
      <c r="C139" s="32" t="s">
        <v>126</v>
      </c>
      <c r="D139" s="43">
        <v>11821</v>
      </c>
      <c r="E139" s="43">
        <v>14599</v>
      </c>
      <c r="F139" s="186">
        <v>19959</v>
      </c>
      <c r="G139" s="218"/>
      <c r="H139" s="374"/>
      <c r="I139" s="299"/>
      <c r="J139" s="299"/>
      <c r="K139" s="299"/>
      <c r="L139" s="299"/>
      <c r="M139" s="292"/>
    </row>
    <row r="140" spans="1:13" s="130" customFormat="1" ht="20.100000000000001" customHeight="1" x14ac:dyDescent="0.25">
      <c r="A140" s="7"/>
      <c r="B140" s="228" t="s">
        <v>131</v>
      </c>
      <c r="C140" s="32" t="s">
        <v>126</v>
      </c>
      <c r="D140" s="43" t="s">
        <v>15</v>
      </c>
      <c r="E140" s="43" t="s">
        <v>15</v>
      </c>
      <c r="F140" s="186">
        <v>28</v>
      </c>
      <c r="G140" s="218"/>
      <c r="H140" s="374"/>
      <c r="I140" s="299"/>
      <c r="J140" s="299"/>
      <c r="K140" s="299"/>
      <c r="L140" s="299"/>
      <c r="M140" s="292"/>
    </row>
    <row r="141" spans="1:13" s="130" customFormat="1" ht="20.100000000000001" customHeight="1" x14ac:dyDescent="0.25">
      <c r="A141" s="7"/>
      <c r="B141" s="34" t="s">
        <v>132</v>
      </c>
      <c r="C141" s="440" t="s">
        <v>133</v>
      </c>
      <c r="D141" s="441">
        <v>16</v>
      </c>
      <c r="E141" s="441">
        <v>32.64</v>
      </c>
      <c r="F141" s="442">
        <v>27.76</v>
      </c>
      <c r="G141" s="218"/>
      <c r="H141" s="374"/>
      <c r="I141" s="299"/>
      <c r="J141" s="299"/>
      <c r="K141" s="299"/>
      <c r="L141" s="299"/>
      <c r="M141" s="292"/>
    </row>
    <row r="142" spans="1:13" s="130" customFormat="1" ht="20.100000000000001" customHeight="1" x14ac:dyDescent="0.25">
      <c r="A142" s="7"/>
      <c r="B142" s="3"/>
      <c r="C142" s="6"/>
      <c r="D142" s="297"/>
      <c r="E142" s="297"/>
      <c r="F142" s="297"/>
      <c r="G142" s="170"/>
      <c r="H142" s="298"/>
      <c r="I142" s="299"/>
      <c r="J142" s="299"/>
      <c r="K142" s="299"/>
      <c r="L142" s="299"/>
      <c r="M142" s="45"/>
    </row>
    <row r="143" spans="1:13" s="127" customFormat="1" ht="20.100000000000001" customHeight="1" x14ac:dyDescent="0.25">
      <c r="A143" s="195"/>
      <c r="B143" s="27" t="s">
        <v>134</v>
      </c>
      <c r="C143" s="151" t="s">
        <v>2</v>
      </c>
      <c r="D143" s="152">
        <v>2020</v>
      </c>
      <c r="E143" s="152">
        <v>2021</v>
      </c>
      <c r="F143" s="152">
        <v>2022</v>
      </c>
      <c r="G143" s="168"/>
      <c r="H143" s="45"/>
      <c r="I143" s="45"/>
      <c r="J143" s="45"/>
      <c r="K143" s="45"/>
      <c r="L143" s="45"/>
      <c r="M143" s="292"/>
    </row>
    <row r="144" spans="1:13" s="130" customFormat="1" ht="20.100000000000001" customHeight="1" x14ac:dyDescent="0.25">
      <c r="A144" s="7"/>
      <c r="B144" s="34" t="s">
        <v>125</v>
      </c>
      <c r="C144" s="443"/>
      <c r="D144" s="444"/>
      <c r="E144" s="444"/>
      <c r="F144" s="445"/>
      <c r="G144" s="214"/>
      <c r="H144" s="374"/>
      <c r="I144" s="299"/>
      <c r="J144" s="299"/>
      <c r="K144" s="299"/>
      <c r="L144" s="299"/>
      <c r="M144" s="45"/>
    </row>
    <row r="145" spans="1:13" s="130" customFormat="1" ht="20.100000000000001" customHeight="1" x14ac:dyDescent="0.25">
      <c r="A145" s="7"/>
      <c r="B145" s="446" t="s">
        <v>135</v>
      </c>
      <c r="C145" s="396" t="s">
        <v>126</v>
      </c>
      <c r="D145" s="342">
        <v>32070</v>
      </c>
      <c r="E145" s="342">
        <v>54907</v>
      </c>
      <c r="F145" s="24">
        <v>18335</v>
      </c>
      <c r="G145" s="218"/>
      <c r="H145" s="374"/>
      <c r="I145" s="299"/>
      <c r="J145" s="299"/>
      <c r="K145" s="299"/>
      <c r="L145" s="299"/>
      <c r="M145" s="292"/>
    </row>
    <row r="146" spans="1:13" s="130" customFormat="1" ht="20.100000000000001" customHeight="1" x14ac:dyDescent="0.25">
      <c r="A146" s="7"/>
      <c r="B146" s="446" t="s">
        <v>136</v>
      </c>
      <c r="C146" s="396" t="s">
        <v>126</v>
      </c>
      <c r="D146" s="342">
        <v>2873.44</v>
      </c>
      <c r="E146" s="342">
        <v>2739</v>
      </c>
      <c r="F146" s="24">
        <v>2537</v>
      </c>
      <c r="G146" s="218"/>
      <c r="H146" s="374"/>
      <c r="I146" s="299"/>
      <c r="J146" s="299"/>
      <c r="K146" s="299"/>
      <c r="L146" s="299"/>
      <c r="M146" s="45"/>
    </row>
    <row r="147" spans="1:13" s="130" customFormat="1" ht="20.100000000000001" customHeight="1" x14ac:dyDescent="0.25">
      <c r="A147" s="7"/>
      <c r="B147" s="34" t="s">
        <v>127</v>
      </c>
      <c r="C147" s="443"/>
      <c r="D147" s="444"/>
      <c r="E147" s="444"/>
      <c r="F147" s="445"/>
      <c r="G147" s="214"/>
      <c r="H147" s="374"/>
      <c r="I147" s="299"/>
      <c r="J147" s="299"/>
      <c r="K147" s="299"/>
      <c r="L147" s="299"/>
      <c r="M147" s="292"/>
    </row>
    <row r="148" spans="1:13" s="130" customFormat="1" ht="20.100000000000001" customHeight="1" x14ac:dyDescent="0.25">
      <c r="A148" s="7"/>
      <c r="B148" s="446" t="s">
        <v>135</v>
      </c>
      <c r="C148" s="396" t="s">
        <v>126</v>
      </c>
      <c r="D148" s="342">
        <v>29196</v>
      </c>
      <c r="E148" s="342">
        <v>52168</v>
      </c>
      <c r="F148" s="24">
        <v>15798</v>
      </c>
      <c r="G148" s="218"/>
      <c r="H148" s="374"/>
      <c r="I148" s="299"/>
      <c r="J148" s="299"/>
      <c r="K148" s="299"/>
      <c r="L148" s="299"/>
      <c r="M148" s="45"/>
    </row>
    <row r="149" spans="1:13" s="130" customFormat="1" ht="20.100000000000001" customHeight="1" x14ac:dyDescent="0.25">
      <c r="A149" s="7"/>
      <c r="B149" s="446" t="s">
        <v>136</v>
      </c>
      <c r="C149" s="396" t="s">
        <v>126</v>
      </c>
      <c r="D149" s="447">
        <v>0</v>
      </c>
      <c r="E149" s="447">
        <v>0</v>
      </c>
      <c r="F149" s="239">
        <v>0</v>
      </c>
      <c r="G149" s="218"/>
      <c r="H149" s="374"/>
      <c r="I149" s="299"/>
      <c r="J149" s="299"/>
      <c r="K149" s="299"/>
      <c r="L149" s="299"/>
      <c r="M149" s="292"/>
    </row>
    <row r="150" spans="1:13" s="130" customFormat="1" ht="20.100000000000001" customHeight="1" x14ac:dyDescent="0.25">
      <c r="A150" s="7"/>
      <c r="B150" s="3"/>
      <c r="C150" s="6"/>
      <c r="D150" s="297"/>
      <c r="E150" s="297"/>
      <c r="F150" s="297"/>
      <c r="G150" s="170"/>
      <c r="H150" s="298"/>
      <c r="I150" s="299"/>
      <c r="J150" s="299"/>
      <c r="K150" s="299"/>
      <c r="L150" s="299"/>
      <c r="M150" s="45"/>
    </row>
    <row r="151" spans="1:13" s="127" customFormat="1" ht="20.100000000000001" customHeight="1" x14ac:dyDescent="0.25">
      <c r="A151" s="195"/>
      <c r="B151" s="27" t="s">
        <v>137</v>
      </c>
      <c r="C151" s="151" t="s">
        <v>2</v>
      </c>
      <c r="D151" s="152">
        <v>2020</v>
      </c>
      <c r="E151" s="152">
        <v>2021</v>
      </c>
      <c r="F151" s="152">
        <v>2022</v>
      </c>
      <c r="G151" s="168"/>
      <c r="H151" s="45"/>
      <c r="I151" s="45"/>
      <c r="J151" s="45"/>
      <c r="K151" s="45"/>
      <c r="L151" s="45"/>
      <c r="M151" s="292"/>
    </row>
    <row r="152" spans="1:13" s="130" customFormat="1" ht="20.100000000000001" customHeight="1" x14ac:dyDescent="0.25">
      <c r="A152" s="7"/>
      <c r="B152" s="34" t="s">
        <v>125</v>
      </c>
      <c r="C152" s="393" t="s">
        <v>126</v>
      </c>
      <c r="D152" s="395">
        <v>78619</v>
      </c>
      <c r="E152" s="448">
        <v>59479</v>
      </c>
      <c r="F152" s="449">
        <v>41659</v>
      </c>
      <c r="G152" s="229"/>
      <c r="H152" s="374"/>
      <c r="I152" s="299"/>
      <c r="J152" s="299"/>
      <c r="K152" s="299"/>
      <c r="L152" s="299"/>
      <c r="M152" s="45"/>
    </row>
    <row r="153" spans="1:13" s="130" customFormat="1" ht="20.100000000000001" customHeight="1" x14ac:dyDescent="0.25">
      <c r="A153" s="7"/>
      <c r="B153" s="243" t="s">
        <v>4</v>
      </c>
      <c r="C153" s="399" t="s">
        <v>126</v>
      </c>
      <c r="D153" s="450">
        <v>76998</v>
      </c>
      <c r="E153" s="451">
        <v>58478</v>
      </c>
      <c r="F153" s="452">
        <v>40525</v>
      </c>
      <c r="G153" s="229"/>
      <c r="H153" s="374"/>
      <c r="I153" s="299"/>
      <c r="J153" s="299"/>
      <c r="K153" s="299"/>
      <c r="L153" s="299"/>
      <c r="M153" s="292"/>
    </row>
    <row r="154" spans="1:13" s="130" customFormat="1" ht="20.100000000000001" customHeight="1" x14ac:dyDescent="0.25">
      <c r="A154" s="7"/>
      <c r="B154" s="34" t="s">
        <v>127</v>
      </c>
      <c r="C154" s="393"/>
      <c r="D154" s="395"/>
      <c r="E154" s="448"/>
      <c r="F154" s="453"/>
      <c r="G154" s="2"/>
      <c r="H154" s="374"/>
      <c r="I154" s="299"/>
      <c r="J154" s="299"/>
      <c r="K154" s="299"/>
      <c r="L154" s="299"/>
      <c r="M154" s="45"/>
    </row>
    <row r="155" spans="1:13" s="138" customFormat="1" ht="20.100000000000001" customHeight="1" x14ac:dyDescent="0.25">
      <c r="A155" s="7"/>
      <c r="B155" s="243" t="s">
        <v>138</v>
      </c>
      <c r="C155" s="396" t="s">
        <v>126</v>
      </c>
      <c r="D155" s="342">
        <v>14880</v>
      </c>
      <c r="E155" s="343">
        <v>12480</v>
      </c>
      <c r="F155" s="452">
        <v>12710</v>
      </c>
      <c r="G155" s="229"/>
      <c r="H155" s="454"/>
      <c r="I155" s="455"/>
      <c r="J155" s="455"/>
      <c r="K155" s="455"/>
      <c r="L155" s="455"/>
      <c r="M155" s="292"/>
    </row>
    <row r="156" spans="1:13" s="138" customFormat="1" ht="20.100000000000001" customHeight="1" x14ac:dyDescent="0.25">
      <c r="A156" s="7"/>
      <c r="B156" s="243" t="s">
        <v>139</v>
      </c>
      <c r="C156" s="396" t="s">
        <v>126</v>
      </c>
      <c r="D156" s="342">
        <v>35754</v>
      </c>
      <c r="E156" s="343">
        <v>31616.799999999999</v>
      </c>
      <c r="F156" s="456">
        <v>5439</v>
      </c>
      <c r="G156" s="229"/>
      <c r="H156" s="454"/>
      <c r="I156" s="455"/>
      <c r="J156" s="455"/>
      <c r="K156" s="455"/>
      <c r="L156" s="455"/>
      <c r="M156" s="45"/>
    </row>
    <row r="157" spans="1:13" s="138" customFormat="1" ht="20.100000000000001" customHeight="1" x14ac:dyDescent="0.25">
      <c r="A157" s="7"/>
      <c r="B157" s="243" t="s">
        <v>140</v>
      </c>
      <c r="C157" s="396" t="s">
        <v>126</v>
      </c>
      <c r="D157" s="342">
        <v>17789</v>
      </c>
      <c r="E157" s="343">
        <v>11608</v>
      </c>
      <c r="F157" s="456">
        <v>8096</v>
      </c>
      <c r="G157" s="229"/>
      <c r="H157" s="454"/>
      <c r="I157" s="455"/>
      <c r="J157" s="455"/>
      <c r="K157" s="455"/>
      <c r="L157" s="455"/>
      <c r="M157" s="45"/>
    </row>
    <row r="158" spans="1:13" s="138" customFormat="1" ht="20.100000000000001" customHeight="1" x14ac:dyDescent="0.25">
      <c r="A158" s="7"/>
      <c r="B158" s="243" t="s">
        <v>141</v>
      </c>
      <c r="C158" s="396" t="s">
        <v>126</v>
      </c>
      <c r="D158" s="342">
        <v>562</v>
      </c>
      <c r="E158" s="343">
        <v>116</v>
      </c>
      <c r="F158" s="456">
        <v>343</v>
      </c>
      <c r="G158" s="229"/>
      <c r="H158" s="454"/>
      <c r="I158" s="455"/>
      <c r="J158" s="455"/>
      <c r="K158" s="455"/>
      <c r="L158" s="455"/>
      <c r="M158" s="45"/>
    </row>
    <row r="159" spans="1:13" s="138" customFormat="1" ht="20.100000000000001" customHeight="1" x14ac:dyDescent="0.25">
      <c r="A159" s="7"/>
      <c r="B159" s="243" t="s">
        <v>142</v>
      </c>
      <c r="C159" s="396" t="s">
        <v>126</v>
      </c>
      <c r="D159" s="342">
        <v>8013</v>
      </c>
      <c r="E159" s="343">
        <v>2657</v>
      </c>
      <c r="F159" s="456">
        <v>13937</v>
      </c>
      <c r="G159" s="229"/>
      <c r="H159" s="454"/>
      <c r="I159" s="455"/>
      <c r="J159" s="455"/>
      <c r="K159" s="455"/>
      <c r="L159" s="455"/>
      <c r="M159" s="45"/>
    </row>
    <row r="160" spans="1:13" s="130" customFormat="1" ht="20.100000000000001" customHeight="1" x14ac:dyDescent="0.25">
      <c r="A160" s="7"/>
      <c r="B160" s="3"/>
      <c r="C160" s="6"/>
      <c r="D160" s="297"/>
      <c r="E160" s="297"/>
      <c r="F160" s="297"/>
      <c r="G160" s="170"/>
      <c r="H160" s="298"/>
      <c r="I160" s="299"/>
      <c r="J160" s="299"/>
      <c r="K160" s="299"/>
      <c r="L160" s="299"/>
      <c r="M160" s="292"/>
    </row>
    <row r="161" spans="1:13" s="127" customFormat="1" ht="20.100000000000001" customHeight="1" x14ac:dyDescent="0.25">
      <c r="A161" s="195"/>
      <c r="B161" s="27" t="s">
        <v>143</v>
      </c>
      <c r="C161" s="151" t="s">
        <v>2</v>
      </c>
      <c r="D161" s="152">
        <v>2020</v>
      </c>
      <c r="E161" s="152">
        <v>2021</v>
      </c>
      <c r="F161" s="152">
        <v>2022</v>
      </c>
      <c r="G161" s="168"/>
      <c r="H161" s="433"/>
      <c r="I161" s="45"/>
      <c r="J161" s="45"/>
      <c r="K161" s="45"/>
      <c r="L161" s="45"/>
      <c r="M161" s="45"/>
    </row>
    <row r="162" spans="1:13" s="130" customFormat="1" ht="20.100000000000001" customHeight="1" x14ac:dyDescent="0.25">
      <c r="A162" s="7"/>
      <c r="B162" s="457" t="s">
        <v>144</v>
      </c>
      <c r="C162" s="443" t="s">
        <v>145</v>
      </c>
      <c r="D162" s="458">
        <v>15.5</v>
      </c>
      <c r="E162" s="458">
        <v>19</v>
      </c>
      <c r="F162" s="459">
        <v>20.599999999999998</v>
      </c>
      <c r="G162" s="218"/>
      <c r="H162" s="374"/>
      <c r="I162" s="299"/>
      <c r="J162" s="299"/>
      <c r="K162" s="299"/>
      <c r="L162" s="299"/>
      <c r="M162" s="292"/>
    </row>
    <row r="163" spans="1:13" s="130" customFormat="1" ht="20.100000000000001" customHeight="1" x14ac:dyDescent="0.25">
      <c r="A163" s="7"/>
      <c r="B163" s="457" t="s">
        <v>146</v>
      </c>
      <c r="C163" s="443" t="s">
        <v>145</v>
      </c>
      <c r="D163" s="458">
        <v>15.5</v>
      </c>
      <c r="E163" s="458">
        <v>17.399999999999999</v>
      </c>
      <c r="F163" s="179">
        <v>18.8</v>
      </c>
      <c r="G163" s="218"/>
      <c r="H163" s="374"/>
      <c r="I163" s="299"/>
      <c r="J163" s="299"/>
      <c r="K163" s="299"/>
      <c r="L163" s="299"/>
      <c r="M163" s="45"/>
    </row>
    <row r="164" spans="1:13" s="130" customFormat="1" ht="20.100000000000001" customHeight="1" x14ac:dyDescent="0.25">
      <c r="A164" s="7"/>
      <c r="B164" s="460" t="s">
        <v>147</v>
      </c>
      <c r="C164" s="399" t="s">
        <v>35</v>
      </c>
      <c r="D164" s="461">
        <v>465.2</v>
      </c>
      <c r="E164" s="461">
        <v>527.5</v>
      </c>
      <c r="F164" s="180">
        <v>559.29999999999995</v>
      </c>
      <c r="G164" s="374"/>
      <c r="H164" s="374"/>
      <c r="I164" s="299"/>
      <c r="J164" s="299"/>
      <c r="K164" s="299"/>
      <c r="L164" s="299"/>
      <c r="M164" s="292"/>
    </row>
    <row r="165" spans="1:13" s="130" customFormat="1" ht="20.100000000000001" customHeight="1" x14ac:dyDescent="0.25">
      <c r="A165" s="7"/>
      <c r="B165" s="460" t="s">
        <v>148</v>
      </c>
      <c r="C165" s="399" t="s">
        <v>149</v>
      </c>
      <c r="D165" s="461">
        <v>4.3</v>
      </c>
      <c r="E165" s="461">
        <v>4.3</v>
      </c>
      <c r="F165" s="180">
        <v>4</v>
      </c>
      <c r="G165" s="298"/>
      <c r="H165" s="298"/>
      <c r="I165" s="299"/>
      <c r="J165" s="299"/>
      <c r="K165" s="299"/>
      <c r="L165" s="299"/>
      <c r="M165" s="45"/>
    </row>
    <row r="166" spans="1:13" s="130" customFormat="1" ht="20.100000000000001" customHeight="1" x14ac:dyDescent="0.25">
      <c r="A166" s="7"/>
      <c r="B166" s="460" t="s">
        <v>150</v>
      </c>
      <c r="C166" s="399" t="s">
        <v>8</v>
      </c>
      <c r="D166" s="462">
        <v>1</v>
      </c>
      <c r="E166" s="462">
        <v>1</v>
      </c>
      <c r="F166" s="181">
        <v>1</v>
      </c>
      <c r="G166" s="298"/>
      <c r="H166" s="298"/>
      <c r="I166" s="299"/>
      <c r="J166" s="299"/>
      <c r="K166" s="299"/>
      <c r="L166" s="299"/>
      <c r="M166" s="292"/>
    </row>
    <row r="167" spans="1:13" s="130" customFormat="1" ht="20.100000000000001" customHeight="1" x14ac:dyDescent="0.25">
      <c r="A167" s="7"/>
      <c r="B167" s="457" t="s">
        <v>151</v>
      </c>
      <c r="C167" s="443" t="s">
        <v>145</v>
      </c>
      <c r="D167" s="458">
        <v>0</v>
      </c>
      <c r="E167" s="458">
        <v>1.5</v>
      </c>
      <c r="F167" s="386">
        <v>1.6</v>
      </c>
      <c r="G167" s="298"/>
      <c r="H167" s="298"/>
      <c r="I167" s="299"/>
      <c r="J167" s="299"/>
      <c r="K167" s="299"/>
      <c r="L167" s="299"/>
      <c r="M167" s="45"/>
    </row>
    <row r="168" spans="1:13" s="130" customFormat="1" ht="20.100000000000001" customHeight="1" x14ac:dyDescent="0.25">
      <c r="A168" s="7"/>
      <c r="B168" s="460" t="s">
        <v>147</v>
      </c>
      <c r="C168" s="399" t="s">
        <v>35</v>
      </c>
      <c r="D168" s="461">
        <v>0</v>
      </c>
      <c r="E168" s="401">
        <v>29.6</v>
      </c>
      <c r="F168" s="389">
        <v>30.2</v>
      </c>
      <c r="G168" s="298"/>
      <c r="H168" s="298"/>
      <c r="I168" s="299"/>
      <c r="J168" s="299"/>
      <c r="K168" s="299"/>
      <c r="L168" s="299"/>
      <c r="M168" s="292"/>
    </row>
    <row r="169" spans="1:13" s="130" customFormat="1" ht="20.100000000000001" customHeight="1" x14ac:dyDescent="0.25">
      <c r="A169" s="7"/>
      <c r="B169" s="460" t="s">
        <v>148</v>
      </c>
      <c r="C169" s="399" t="s">
        <v>149</v>
      </c>
      <c r="D169" s="461">
        <v>0</v>
      </c>
      <c r="E169" s="401">
        <v>4.0999999999999996</v>
      </c>
      <c r="F169" s="389">
        <v>4.5</v>
      </c>
      <c r="G169" s="298"/>
      <c r="H169" s="298"/>
      <c r="I169" s="299"/>
      <c r="J169" s="299"/>
      <c r="K169" s="299"/>
      <c r="L169" s="299"/>
      <c r="M169" s="45"/>
    </row>
    <row r="170" spans="1:13" s="130" customFormat="1" ht="20.100000000000001" customHeight="1" x14ac:dyDescent="0.25">
      <c r="A170" s="7"/>
      <c r="B170" s="460" t="s">
        <v>150</v>
      </c>
      <c r="C170" s="399" t="s">
        <v>8</v>
      </c>
      <c r="D170" s="462" t="s">
        <v>15</v>
      </c>
      <c r="E170" s="463">
        <v>1</v>
      </c>
      <c r="F170" s="464">
        <v>1</v>
      </c>
      <c r="G170" s="298"/>
      <c r="H170" s="298"/>
      <c r="I170" s="299"/>
      <c r="J170" s="299"/>
      <c r="K170" s="299"/>
      <c r="L170" s="299"/>
      <c r="M170" s="292"/>
    </row>
    <row r="171" spans="1:13" s="130" customFormat="1" ht="20.100000000000001" customHeight="1" x14ac:dyDescent="0.25">
      <c r="A171" s="7"/>
      <c r="B171" s="457" t="s">
        <v>152</v>
      </c>
      <c r="C171" s="443" t="s">
        <v>145</v>
      </c>
      <c r="D171" s="458">
        <v>0</v>
      </c>
      <c r="E171" s="458">
        <v>0.2</v>
      </c>
      <c r="F171" s="386">
        <v>0.2</v>
      </c>
      <c r="G171" s="298"/>
      <c r="H171" s="298"/>
      <c r="I171" s="299"/>
      <c r="J171" s="299"/>
      <c r="K171" s="299"/>
      <c r="L171" s="299"/>
      <c r="M171" s="45"/>
    </row>
    <row r="172" spans="1:13" s="130" customFormat="1" ht="20.100000000000001" customHeight="1" x14ac:dyDescent="0.25">
      <c r="A172" s="7"/>
      <c r="B172" s="460" t="s">
        <v>147</v>
      </c>
      <c r="C172" s="399" t="s">
        <v>35</v>
      </c>
      <c r="D172" s="461">
        <v>0</v>
      </c>
      <c r="E172" s="401">
        <v>71</v>
      </c>
      <c r="F172" s="465">
        <v>89.9</v>
      </c>
      <c r="G172" s="298"/>
      <c r="H172" s="298"/>
      <c r="I172" s="299"/>
      <c r="J172" s="299"/>
      <c r="K172" s="299"/>
      <c r="L172" s="299"/>
      <c r="M172" s="292"/>
    </row>
    <row r="173" spans="1:13" s="130" customFormat="1" ht="20.100000000000001" customHeight="1" x14ac:dyDescent="0.25">
      <c r="A173" s="7"/>
      <c r="B173" s="460" t="s">
        <v>148</v>
      </c>
      <c r="C173" s="399" t="s">
        <v>149</v>
      </c>
      <c r="D173" s="461">
        <v>0</v>
      </c>
      <c r="E173" s="401">
        <v>4</v>
      </c>
      <c r="F173" s="465">
        <v>4</v>
      </c>
      <c r="G173" s="298"/>
      <c r="H173" s="298"/>
      <c r="I173" s="299"/>
      <c r="J173" s="299"/>
      <c r="K173" s="299"/>
      <c r="L173" s="299"/>
      <c r="M173" s="45"/>
    </row>
    <row r="174" spans="1:13" s="130" customFormat="1" ht="20.100000000000001" customHeight="1" x14ac:dyDescent="0.25">
      <c r="A174" s="7"/>
      <c r="B174" s="460" t="s">
        <v>150</v>
      </c>
      <c r="C174" s="399" t="s">
        <v>8</v>
      </c>
      <c r="D174" s="462" t="s">
        <v>15</v>
      </c>
      <c r="E174" s="463">
        <v>0.83</v>
      </c>
      <c r="F174" s="413">
        <v>0.85</v>
      </c>
      <c r="G174" s="298"/>
      <c r="H174" s="298"/>
      <c r="I174" s="299"/>
      <c r="J174" s="299"/>
      <c r="K174" s="299"/>
      <c r="L174" s="299"/>
      <c r="M174" s="292"/>
    </row>
    <row r="175" spans="1:13" s="130" customFormat="1" ht="20.100000000000001" customHeight="1" x14ac:dyDescent="0.25">
      <c r="A175" s="7"/>
      <c r="B175" s="3"/>
      <c r="C175" s="6"/>
      <c r="D175" s="297"/>
      <c r="E175" s="297"/>
      <c r="F175" s="297"/>
      <c r="G175" s="170"/>
      <c r="H175" s="298"/>
      <c r="I175" s="299"/>
      <c r="J175" s="299"/>
      <c r="K175" s="299"/>
      <c r="L175" s="299"/>
      <c r="M175" s="45"/>
    </row>
    <row r="176" spans="1:13" s="127" customFormat="1" ht="20.100000000000001" customHeight="1" x14ac:dyDescent="0.25">
      <c r="A176" s="195"/>
      <c r="B176" s="27" t="s">
        <v>153</v>
      </c>
      <c r="C176" s="151" t="s">
        <v>2</v>
      </c>
      <c r="D176" s="152">
        <v>2020</v>
      </c>
      <c r="E176" s="152">
        <v>2021</v>
      </c>
      <c r="F176" s="152">
        <v>2022</v>
      </c>
      <c r="G176" s="168"/>
      <c r="H176" s="45"/>
      <c r="I176" s="45"/>
      <c r="J176" s="45"/>
      <c r="K176" s="45"/>
      <c r="L176" s="45"/>
      <c r="M176" s="292"/>
    </row>
    <row r="177" spans="1:13" s="130" customFormat="1" ht="20.100000000000001" customHeight="1" x14ac:dyDescent="0.25">
      <c r="A177" s="7"/>
      <c r="B177" s="457" t="s">
        <v>143</v>
      </c>
      <c r="C177" s="443" t="s">
        <v>145</v>
      </c>
      <c r="D177" s="458">
        <v>15.499999999999996</v>
      </c>
      <c r="E177" s="458">
        <v>17.399999999999999</v>
      </c>
      <c r="F177" s="386">
        <v>18.8</v>
      </c>
      <c r="G177" s="168"/>
      <c r="H177" s="298"/>
      <c r="I177" s="299"/>
      <c r="J177" s="299"/>
      <c r="K177" s="299"/>
      <c r="L177" s="299"/>
      <c r="M177" s="45"/>
    </row>
    <row r="178" spans="1:13" s="130" customFormat="1" ht="20.100000000000001" customHeight="1" x14ac:dyDescent="0.25">
      <c r="A178" s="7"/>
      <c r="B178" s="243" t="s">
        <v>154</v>
      </c>
      <c r="C178" s="396" t="s">
        <v>145</v>
      </c>
      <c r="D178" s="401">
        <v>3.9</v>
      </c>
      <c r="E178" s="401">
        <v>4.3</v>
      </c>
      <c r="F178" s="189">
        <v>5</v>
      </c>
      <c r="G178" s="200"/>
      <c r="H178" s="298"/>
      <c r="I178" s="299"/>
      <c r="J178" s="299"/>
      <c r="K178" s="299"/>
      <c r="L178" s="299"/>
      <c r="M178" s="292"/>
    </row>
    <row r="179" spans="1:13" s="130" customFormat="1" ht="20.100000000000001" customHeight="1" x14ac:dyDescent="0.25">
      <c r="A179" s="7"/>
      <c r="B179" s="243" t="s">
        <v>155</v>
      </c>
      <c r="C179" s="396" t="s">
        <v>145</v>
      </c>
      <c r="D179" s="401">
        <v>1.1000000000000001</v>
      </c>
      <c r="E179" s="401">
        <v>1.2</v>
      </c>
      <c r="F179" s="189">
        <v>2</v>
      </c>
      <c r="G179" s="200"/>
      <c r="H179" s="298"/>
      <c r="I179" s="299"/>
      <c r="J179" s="299"/>
      <c r="K179" s="299"/>
      <c r="L179" s="299"/>
      <c r="M179" s="45"/>
    </row>
    <row r="180" spans="1:13" s="130" customFormat="1" ht="20.100000000000001" customHeight="1" x14ac:dyDescent="0.25">
      <c r="A180" s="7"/>
      <c r="B180" s="243" t="s">
        <v>156</v>
      </c>
      <c r="C180" s="396" t="s">
        <v>145</v>
      </c>
      <c r="D180" s="401">
        <v>1.3</v>
      </c>
      <c r="E180" s="401">
        <v>1.4</v>
      </c>
      <c r="F180" s="189">
        <v>1.9</v>
      </c>
      <c r="G180" s="200"/>
      <c r="H180" s="298"/>
      <c r="I180" s="299"/>
      <c r="J180" s="299"/>
      <c r="K180" s="299"/>
      <c r="L180" s="299"/>
      <c r="M180" s="292"/>
    </row>
    <row r="181" spans="1:13" s="130" customFormat="1" ht="20.100000000000001" customHeight="1" x14ac:dyDescent="0.25">
      <c r="A181" s="7"/>
      <c r="B181" s="243" t="s">
        <v>157</v>
      </c>
      <c r="C181" s="396" t="s">
        <v>145</v>
      </c>
      <c r="D181" s="401">
        <v>1.3</v>
      </c>
      <c r="E181" s="401">
        <v>1.5</v>
      </c>
      <c r="F181" s="189">
        <v>1.6</v>
      </c>
      <c r="G181" s="200"/>
      <c r="H181" s="298"/>
      <c r="I181" s="299"/>
      <c r="J181" s="299"/>
      <c r="K181" s="299"/>
      <c r="L181" s="299"/>
      <c r="M181" s="45"/>
    </row>
    <row r="182" spans="1:13" s="130" customFormat="1" ht="20.100000000000001" customHeight="1" x14ac:dyDescent="0.25">
      <c r="A182" s="7"/>
      <c r="B182" s="243" t="s">
        <v>158</v>
      </c>
      <c r="C182" s="396" t="s">
        <v>145</v>
      </c>
      <c r="D182" s="401">
        <v>0.6</v>
      </c>
      <c r="E182" s="401">
        <v>1.2</v>
      </c>
      <c r="F182" s="189">
        <v>1.4</v>
      </c>
      <c r="G182" s="200"/>
      <c r="H182" s="298"/>
      <c r="I182" s="299"/>
      <c r="J182" s="299"/>
      <c r="K182" s="299"/>
      <c r="L182" s="299"/>
      <c r="M182" s="292"/>
    </row>
    <row r="183" spans="1:13" s="130" customFormat="1" ht="20.100000000000001" customHeight="1" x14ac:dyDescent="0.25">
      <c r="A183" s="7"/>
      <c r="B183" s="243" t="s">
        <v>159</v>
      </c>
      <c r="C183" s="396" t="s">
        <v>145</v>
      </c>
      <c r="D183" s="401">
        <v>0.9</v>
      </c>
      <c r="E183" s="401">
        <v>2.1</v>
      </c>
      <c r="F183" s="189">
        <v>1.2</v>
      </c>
      <c r="G183" s="200"/>
      <c r="H183" s="298"/>
      <c r="I183" s="299"/>
      <c r="J183" s="299"/>
      <c r="K183" s="299"/>
      <c r="L183" s="299"/>
      <c r="M183" s="45"/>
    </row>
    <row r="184" spans="1:13" s="130" customFormat="1" ht="20.100000000000001" customHeight="1" x14ac:dyDescent="0.25">
      <c r="A184" s="7"/>
      <c r="B184" s="243" t="s">
        <v>160</v>
      </c>
      <c r="C184" s="396" t="s">
        <v>145</v>
      </c>
      <c r="D184" s="401">
        <v>0.5</v>
      </c>
      <c r="E184" s="401">
        <v>0.8</v>
      </c>
      <c r="F184" s="189">
        <v>0.9</v>
      </c>
      <c r="G184" s="200"/>
      <c r="H184" s="298"/>
      <c r="I184" s="299"/>
      <c r="J184" s="299"/>
      <c r="K184" s="299"/>
      <c r="L184" s="299"/>
      <c r="M184" s="292"/>
    </row>
    <row r="185" spans="1:13" s="130" customFormat="1" ht="20.100000000000001" customHeight="1" x14ac:dyDescent="0.25">
      <c r="A185" s="7"/>
      <c r="B185" s="243" t="s">
        <v>161</v>
      </c>
      <c r="C185" s="396" t="s">
        <v>145</v>
      </c>
      <c r="D185" s="401">
        <v>0.9</v>
      </c>
      <c r="E185" s="401">
        <v>0.8</v>
      </c>
      <c r="F185" s="189">
        <v>0.8</v>
      </c>
      <c r="G185" s="200"/>
      <c r="H185" s="298"/>
      <c r="I185" s="299"/>
      <c r="J185" s="299"/>
      <c r="K185" s="299"/>
      <c r="L185" s="299"/>
      <c r="M185" s="45"/>
    </row>
    <row r="186" spans="1:13" s="130" customFormat="1" ht="20.100000000000001" customHeight="1" x14ac:dyDescent="0.25">
      <c r="A186" s="7"/>
      <c r="B186" s="243" t="s">
        <v>162</v>
      </c>
      <c r="C186" s="396" t="s">
        <v>145</v>
      </c>
      <c r="D186" s="401">
        <v>1.1000000000000001</v>
      </c>
      <c r="E186" s="401">
        <v>0.8</v>
      </c>
      <c r="F186" s="189">
        <v>0.8</v>
      </c>
      <c r="G186" s="200"/>
      <c r="H186" s="298"/>
      <c r="I186" s="299"/>
      <c r="J186" s="299"/>
      <c r="K186" s="299"/>
      <c r="L186" s="299"/>
      <c r="M186" s="292"/>
    </row>
    <row r="187" spans="1:13" s="130" customFormat="1" ht="20.100000000000001" customHeight="1" x14ac:dyDescent="0.25">
      <c r="A187" s="7"/>
      <c r="B187" s="243" t="s">
        <v>163</v>
      </c>
      <c r="C187" s="396" t="s">
        <v>145</v>
      </c>
      <c r="D187" s="401">
        <v>0.6</v>
      </c>
      <c r="E187" s="401">
        <v>0.7</v>
      </c>
      <c r="F187" s="189">
        <v>0.7</v>
      </c>
      <c r="G187" s="200"/>
      <c r="H187" s="298"/>
      <c r="I187" s="299"/>
      <c r="J187" s="299"/>
      <c r="K187" s="299"/>
      <c r="L187" s="299"/>
      <c r="M187" s="45"/>
    </row>
    <row r="188" spans="1:13" s="130" customFormat="1" ht="20.100000000000001" customHeight="1" x14ac:dyDescent="0.25">
      <c r="A188" s="7"/>
      <c r="B188" s="243" t="s">
        <v>164</v>
      </c>
      <c r="C188" s="396" t="s">
        <v>145</v>
      </c>
      <c r="D188" s="401">
        <v>0.7</v>
      </c>
      <c r="E188" s="401">
        <v>0.7</v>
      </c>
      <c r="F188" s="189">
        <v>0.7</v>
      </c>
      <c r="G188" s="200"/>
      <c r="H188" s="298"/>
      <c r="I188" s="299"/>
      <c r="J188" s="299"/>
      <c r="K188" s="299"/>
      <c r="L188" s="299"/>
      <c r="M188" s="292"/>
    </row>
    <row r="189" spans="1:13" s="130" customFormat="1" ht="20.100000000000001" customHeight="1" x14ac:dyDescent="0.25">
      <c r="A189" s="7"/>
      <c r="B189" s="243" t="s">
        <v>42</v>
      </c>
      <c r="C189" s="396" t="s">
        <v>145</v>
      </c>
      <c r="D189" s="401">
        <v>0.2</v>
      </c>
      <c r="E189" s="401">
        <v>0.2</v>
      </c>
      <c r="F189" s="189">
        <v>0.3</v>
      </c>
      <c r="G189" s="200"/>
      <c r="H189" s="298"/>
      <c r="I189" s="299"/>
      <c r="J189" s="299"/>
      <c r="K189" s="299"/>
      <c r="L189" s="299"/>
      <c r="M189" s="45"/>
    </row>
    <row r="190" spans="1:13" s="130" customFormat="1" ht="20.100000000000001" customHeight="1" x14ac:dyDescent="0.25">
      <c r="A190" s="7"/>
      <c r="B190" s="243" t="s">
        <v>165</v>
      </c>
      <c r="C190" s="396" t="s">
        <v>145</v>
      </c>
      <c r="D190" s="401">
        <v>0.2</v>
      </c>
      <c r="E190" s="401">
        <v>0.2</v>
      </c>
      <c r="F190" s="189">
        <v>0.2</v>
      </c>
      <c r="G190" s="200"/>
      <c r="H190" s="298"/>
      <c r="I190" s="299"/>
      <c r="J190" s="299"/>
      <c r="K190" s="299"/>
      <c r="L190" s="299"/>
      <c r="M190" s="292"/>
    </row>
    <row r="191" spans="1:13" s="130" customFormat="1" ht="20.100000000000001" customHeight="1" x14ac:dyDescent="0.25">
      <c r="A191" s="7"/>
      <c r="B191" s="243" t="s">
        <v>166</v>
      </c>
      <c r="C191" s="396" t="s">
        <v>145</v>
      </c>
      <c r="D191" s="401">
        <v>0.1</v>
      </c>
      <c r="E191" s="401">
        <v>0.1</v>
      </c>
      <c r="F191" s="189">
        <v>0.2</v>
      </c>
      <c r="G191" s="200"/>
      <c r="H191" s="298"/>
      <c r="I191" s="299"/>
      <c r="J191" s="299"/>
      <c r="K191" s="299"/>
      <c r="L191" s="299"/>
      <c r="M191" s="45"/>
    </row>
    <row r="192" spans="1:13" s="130" customFormat="1" ht="20.100000000000001" customHeight="1" x14ac:dyDescent="0.25">
      <c r="A192" s="7"/>
      <c r="B192" s="243" t="s">
        <v>167</v>
      </c>
      <c r="C192" s="396" t="s">
        <v>145</v>
      </c>
      <c r="D192" s="401">
        <v>0.3</v>
      </c>
      <c r="E192" s="401">
        <v>0.2</v>
      </c>
      <c r="F192" s="189">
        <v>0.1</v>
      </c>
      <c r="G192" s="200"/>
      <c r="H192" s="298"/>
      <c r="I192" s="299"/>
      <c r="J192" s="299"/>
      <c r="K192" s="299"/>
      <c r="L192" s="299"/>
      <c r="M192" s="292"/>
    </row>
    <row r="193" spans="1:13" s="130" customFormat="1" ht="20.100000000000001" customHeight="1" x14ac:dyDescent="0.25">
      <c r="A193" s="7"/>
      <c r="B193" s="243" t="s">
        <v>168</v>
      </c>
      <c r="C193" s="396" t="s">
        <v>145</v>
      </c>
      <c r="D193" s="401">
        <v>0</v>
      </c>
      <c r="E193" s="401">
        <v>0.1</v>
      </c>
      <c r="F193" s="189">
        <v>0.1</v>
      </c>
      <c r="G193" s="200"/>
      <c r="H193" s="298"/>
      <c r="I193" s="299"/>
      <c r="J193" s="299"/>
      <c r="K193" s="299"/>
      <c r="L193" s="299"/>
      <c r="M193" s="45"/>
    </row>
    <row r="194" spans="1:13" s="130" customFormat="1" ht="20.100000000000001" customHeight="1" x14ac:dyDescent="0.25">
      <c r="A194" s="7"/>
      <c r="B194" s="243" t="s">
        <v>169</v>
      </c>
      <c r="C194" s="396" t="s">
        <v>145</v>
      </c>
      <c r="D194" s="401">
        <v>0.1</v>
      </c>
      <c r="E194" s="401">
        <v>0.1</v>
      </c>
      <c r="F194" s="189">
        <v>0.1</v>
      </c>
      <c r="G194" s="200"/>
      <c r="H194" s="298"/>
      <c r="I194" s="299"/>
      <c r="J194" s="299"/>
      <c r="K194" s="299"/>
      <c r="L194" s="299"/>
      <c r="M194" s="292"/>
    </row>
    <row r="195" spans="1:13" s="130" customFormat="1" ht="20.100000000000001" customHeight="1" x14ac:dyDescent="0.25">
      <c r="A195" s="7"/>
      <c r="B195" s="243" t="s">
        <v>170</v>
      </c>
      <c r="C195" s="396" t="s">
        <v>145</v>
      </c>
      <c r="D195" s="401">
        <v>0.1</v>
      </c>
      <c r="E195" s="401">
        <v>0.1</v>
      </c>
      <c r="F195" s="189">
        <v>0.1</v>
      </c>
      <c r="G195" s="200"/>
      <c r="H195" s="298"/>
      <c r="I195" s="299"/>
      <c r="J195" s="299"/>
      <c r="K195" s="299"/>
      <c r="L195" s="299"/>
      <c r="M195" s="45"/>
    </row>
    <row r="196" spans="1:13" s="130" customFormat="1" ht="20.100000000000001" customHeight="1" x14ac:dyDescent="0.25">
      <c r="A196" s="7"/>
      <c r="B196" s="243" t="s">
        <v>171</v>
      </c>
      <c r="C196" s="396" t="s">
        <v>145</v>
      </c>
      <c r="D196" s="401">
        <v>0</v>
      </c>
      <c r="E196" s="401">
        <v>0</v>
      </c>
      <c r="F196" s="189">
        <v>0.1</v>
      </c>
      <c r="G196" s="200"/>
      <c r="H196" s="298"/>
      <c r="I196" s="299"/>
      <c r="J196" s="299"/>
      <c r="K196" s="299"/>
      <c r="L196" s="299"/>
      <c r="M196" s="292"/>
    </row>
    <row r="197" spans="1:13" s="130" customFormat="1" ht="20.100000000000001" customHeight="1" x14ac:dyDescent="0.25">
      <c r="A197" s="7"/>
      <c r="B197" s="243" t="s">
        <v>172</v>
      </c>
      <c r="C197" s="396" t="s">
        <v>145</v>
      </c>
      <c r="D197" s="401">
        <v>1.3</v>
      </c>
      <c r="E197" s="401">
        <v>0.6</v>
      </c>
      <c r="F197" s="189">
        <v>0.1</v>
      </c>
      <c r="G197" s="200"/>
      <c r="H197" s="298"/>
      <c r="I197" s="299"/>
      <c r="J197" s="299"/>
      <c r="K197" s="299"/>
      <c r="L197" s="299"/>
      <c r="M197" s="45"/>
    </row>
    <row r="198" spans="1:13" s="130" customFormat="1" ht="20.100000000000001" customHeight="1" x14ac:dyDescent="0.25">
      <c r="A198" s="7"/>
      <c r="B198" s="243" t="s">
        <v>173</v>
      </c>
      <c r="C198" s="396" t="s">
        <v>145</v>
      </c>
      <c r="D198" s="401">
        <v>0.1</v>
      </c>
      <c r="E198" s="401">
        <v>0.1</v>
      </c>
      <c r="F198" s="189">
        <v>0.1</v>
      </c>
      <c r="G198" s="200"/>
      <c r="H198" s="298"/>
      <c r="I198" s="299"/>
      <c r="J198" s="299"/>
      <c r="K198" s="299"/>
      <c r="L198" s="299"/>
      <c r="M198" s="292"/>
    </row>
    <row r="199" spans="1:13" s="130" customFormat="1" ht="20.100000000000001" customHeight="1" x14ac:dyDescent="0.25">
      <c r="A199" s="7"/>
      <c r="B199" s="243" t="s">
        <v>174</v>
      </c>
      <c r="C199" s="396" t="s">
        <v>145</v>
      </c>
      <c r="D199" s="401">
        <v>0</v>
      </c>
      <c r="E199" s="401">
        <v>0</v>
      </c>
      <c r="F199" s="189">
        <v>0</v>
      </c>
      <c r="G199" s="200"/>
      <c r="H199" s="298"/>
      <c r="I199" s="299"/>
      <c r="J199" s="299"/>
      <c r="K199" s="299"/>
      <c r="L199" s="299"/>
      <c r="M199" s="45"/>
    </row>
    <row r="200" spans="1:13" s="130" customFormat="1" ht="20.100000000000001" customHeight="1" x14ac:dyDescent="0.25">
      <c r="A200" s="7"/>
      <c r="B200" s="243" t="s">
        <v>175</v>
      </c>
      <c r="C200" s="396" t="s">
        <v>145</v>
      </c>
      <c r="D200" s="401">
        <v>0.1</v>
      </c>
      <c r="E200" s="401">
        <v>0</v>
      </c>
      <c r="F200" s="189">
        <v>0</v>
      </c>
      <c r="G200" s="200"/>
      <c r="H200" s="298"/>
      <c r="I200" s="299"/>
      <c r="J200" s="299"/>
      <c r="K200" s="299"/>
      <c r="L200" s="299"/>
      <c r="M200" s="292"/>
    </row>
    <row r="201" spans="1:13" s="130" customFormat="1" ht="20.100000000000001" customHeight="1" x14ac:dyDescent="0.25">
      <c r="A201" s="7"/>
      <c r="B201" s="243" t="s">
        <v>176</v>
      </c>
      <c r="C201" s="396" t="s">
        <v>145</v>
      </c>
      <c r="D201" s="401">
        <v>0</v>
      </c>
      <c r="E201" s="401">
        <v>0</v>
      </c>
      <c r="F201" s="189">
        <v>0</v>
      </c>
      <c r="G201" s="200"/>
      <c r="H201" s="298"/>
      <c r="I201" s="299"/>
      <c r="J201" s="299"/>
      <c r="K201" s="299"/>
      <c r="L201" s="299"/>
      <c r="M201" s="45"/>
    </row>
    <row r="202" spans="1:13" s="130" customFormat="1" ht="20.100000000000001" customHeight="1" x14ac:dyDescent="0.25">
      <c r="A202" s="7"/>
      <c r="B202" s="243" t="s">
        <v>177</v>
      </c>
      <c r="C202" s="396" t="s">
        <v>145</v>
      </c>
      <c r="D202" s="401">
        <v>0</v>
      </c>
      <c r="E202" s="401">
        <v>0</v>
      </c>
      <c r="F202" s="189">
        <v>0</v>
      </c>
      <c r="G202" s="200"/>
      <c r="H202" s="298"/>
      <c r="I202" s="299"/>
      <c r="J202" s="299"/>
      <c r="K202" s="299"/>
      <c r="L202" s="299"/>
      <c r="M202" s="292"/>
    </row>
    <row r="203" spans="1:13" s="130" customFormat="1" ht="20.100000000000001" customHeight="1" x14ac:dyDescent="0.25">
      <c r="A203" s="7"/>
      <c r="B203" s="243" t="s">
        <v>178</v>
      </c>
      <c r="C203" s="396" t="s">
        <v>145</v>
      </c>
      <c r="D203" s="401">
        <v>0</v>
      </c>
      <c r="E203" s="401">
        <v>0</v>
      </c>
      <c r="F203" s="189">
        <v>0</v>
      </c>
      <c r="G203" s="200"/>
      <c r="H203" s="298"/>
      <c r="I203" s="299"/>
      <c r="J203" s="299"/>
      <c r="K203" s="299"/>
      <c r="L203" s="299"/>
      <c r="M203" s="45"/>
    </row>
    <row r="204" spans="1:13" s="130" customFormat="1" ht="20.100000000000001" customHeight="1" x14ac:dyDescent="0.25">
      <c r="A204" s="7"/>
      <c r="B204" s="243" t="s">
        <v>179</v>
      </c>
      <c r="C204" s="396" t="s">
        <v>145</v>
      </c>
      <c r="D204" s="401">
        <v>0</v>
      </c>
      <c r="E204" s="401">
        <v>0</v>
      </c>
      <c r="F204" s="189">
        <v>0</v>
      </c>
      <c r="G204" s="200"/>
      <c r="H204" s="298"/>
      <c r="I204" s="299"/>
      <c r="J204" s="299"/>
      <c r="K204" s="299"/>
      <c r="L204" s="299"/>
      <c r="M204" s="292"/>
    </row>
    <row r="205" spans="1:13" s="130" customFormat="1" ht="20.100000000000001" customHeight="1" x14ac:dyDescent="0.25">
      <c r="A205" s="7"/>
      <c r="B205" s="243" t="s">
        <v>180</v>
      </c>
      <c r="C205" s="396" t="s">
        <v>145</v>
      </c>
      <c r="D205" s="401">
        <v>0</v>
      </c>
      <c r="E205" s="401">
        <v>0</v>
      </c>
      <c r="F205" s="189">
        <v>0</v>
      </c>
      <c r="G205" s="200"/>
      <c r="H205" s="298"/>
      <c r="I205" s="299"/>
      <c r="J205" s="299"/>
      <c r="K205" s="299"/>
      <c r="L205" s="299"/>
      <c r="M205" s="45"/>
    </row>
    <row r="206" spans="1:13" s="130" customFormat="1" ht="20.100000000000001" customHeight="1" x14ac:dyDescent="0.25">
      <c r="A206" s="7"/>
      <c r="B206" s="466" t="s">
        <v>181</v>
      </c>
      <c r="C206" s="396" t="s">
        <v>145</v>
      </c>
      <c r="D206" s="401">
        <v>0</v>
      </c>
      <c r="E206" s="401">
        <v>0</v>
      </c>
      <c r="F206" s="189">
        <v>0</v>
      </c>
      <c r="G206" s="200"/>
      <c r="H206" s="298"/>
      <c r="I206" s="299"/>
      <c r="J206" s="299"/>
      <c r="K206" s="299"/>
      <c r="L206" s="299"/>
      <c r="M206" s="292"/>
    </row>
    <row r="207" spans="1:13" s="130" customFormat="1" ht="20.100000000000001" customHeight="1" x14ac:dyDescent="0.25">
      <c r="A207" s="7"/>
      <c r="B207" s="466" t="s">
        <v>182</v>
      </c>
      <c r="C207" s="396" t="s">
        <v>145</v>
      </c>
      <c r="D207" s="401">
        <v>0</v>
      </c>
      <c r="E207" s="401">
        <v>0</v>
      </c>
      <c r="F207" s="189">
        <v>0</v>
      </c>
      <c r="G207" s="200"/>
      <c r="H207" s="298"/>
      <c r="I207" s="299"/>
      <c r="J207" s="299"/>
      <c r="K207" s="299"/>
      <c r="L207" s="299"/>
      <c r="M207" s="45"/>
    </row>
    <row r="208" spans="1:13" s="130" customFormat="1" ht="20.100000000000001" customHeight="1" x14ac:dyDescent="0.25">
      <c r="A208" s="7"/>
      <c r="B208" s="466" t="s">
        <v>183</v>
      </c>
      <c r="C208" s="396" t="s">
        <v>145</v>
      </c>
      <c r="D208" s="401">
        <v>0</v>
      </c>
      <c r="E208" s="401">
        <v>0</v>
      </c>
      <c r="F208" s="189">
        <v>0</v>
      </c>
      <c r="G208" s="200"/>
      <c r="H208" s="298"/>
      <c r="I208" s="299"/>
      <c r="J208" s="299"/>
      <c r="K208" s="299"/>
      <c r="L208" s="299"/>
      <c r="M208" s="292"/>
    </row>
    <row r="209" spans="1:13" s="130" customFormat="1" ht="20.100000000000001" customHeight="1" x14ac:dyDescent="0.25">
      <c r="A209" s="7"/>
      <c r="B209" s="466" t="s">
        <v>184</v>
      </c>
      <c r="C209" s="396" t="s">
        <v>145</v>
      </c>
      <c r="D209" s="401">
        <v>0</v>
      </c>
      <c r="E209" s="401">
        <v>0</v>
      </c>
      <c r="F209" s="189">
        <v>0</v>
      </c>
      <c r="G209" s="200"/>
      <c r="H209" s="298"/>
      <c r="I209" s="299"/>
      <c r="J209" s="299"/>
      <c r="K209" s="299"/>
      <c r="L209" s="299"/>
      <c r="M209" s="45"/>
    </row>
    <row r="210" spans="1:13" s="130" customFormat="1" ht="20.100000000000001" customHeight="1" x14ac:dyDescent="0.25">
      <c r="A210" s="7"/>
      <c r="B210" s="466" t="s">
        <v>185</v>
      </c>
      <c r="C210" s="396" t="s">
        <v>145</v>
      </c>
      <c r="D210" s="401">
        <v>0</v>
      </c>
      <c r="E210" s="401">
        <v>0</v>
      </c>
      <c r="F210" s="189">
        <v>0</v>
      </c>
      <c r="G210" s="200"/>
      <c r="H210" s="298"/>
      <c r="I210" s="299"/>
      <c r="J210" s="299"/>
      <c r="K210" s="299"/>
      <c r="L210" s="299"/>
      <c r="M210" s="292"/>
    </row>
    <row r="211" spans="1:13" s="130" customFormat="1" ht="20.100000000000001" customHeight="1" x14ac:dyDescent="0.25">
      <c r="A211" s="7"/>
      <c r="B211" s="466" t="s">
        <v>186</v>
      </c>
      <c r="C211" s="396" t="s">
        <v>145</v>
      </c>
      <c r="D211" s="401">
        <v>0</v>
      </c>
      <c r="E211" s="401">
        <v>0</v>
      </c>
      <c r="F211" s="189">
        <v>0</v>
      </c>
      <c r="G211" s="200"/>
      <c r="H211" s="298"/>
      <c r="I211" s="299"/>
      <c r="J211" s="299"/>
      <c r="K211" s="299"/>
      <c r="L211" s="299"/>
      <c r="M211" s="45"/>
    </row>
    <row r="212" spans="1:13" s="130" customFormat="1" ht="20.100000000000001" customHeight="1" x14ac:dyDescent="0.25">
      <c r="A212" s="7"/>
      <c r="B212" s="466" t="s">
        <v>187</v>
      </c>
      <c r="C212" s="396" t="s">
        <v>145</v>
      </c>
      <c r="D212" s="401">
        <v>0</v>
      </c>
      <c r="E212" s="401">
        <v>0</v>
      </c>
      <c r="F212" s="189">
        <v>0</v>
      </c>
      <c r="G212" s="200"/>
      <c r="H212" s="298"/>
      <c r="I212" s="299"/>
      <c r="J212" s="299"/>
      <c r="K212" s="299"/>
      <c r="L212" s="299"/>
      <c r="M212" s="292"/>
    </row>
    <row r="213" spans="1:13" s="130" customFormat="1" ht="20.100000000000001" customHeight="1" x14ac:dyDescent="0.25">
      <c r="A213" s="7"/>
      <c r="B213" s="466" t="s">
        <v>188</v>
      </c>
      <c r="C213" s="396" t="s">
        <v>145</v>
      </c>
      <c r="D213" s="401">
        <v>0.1</v>
      </c>
      <c r="E213" s="401">
        <v>0.1</v>
      </c>
      <c r="F213" s="189">
        <v>0</v>
      </c>
      <c r="G213" s="200"/>
      <c r="H213" s="298"/>
      <c r="I213" s="299"/>
      <c r="J213" s="299"/>
      <c r="K213" s="299"/>
      <c r="L213" s="299"/>
      <c r="M213" s="45"/>
    </row>
    <row r="214" spans="1:13" s="130" customFormat="1" ht="20.100000000000001" customHeight="1" x14ac:dyDescent="0.25">
      <c r="A214" s="7"/>
      <c r="B214" s="457" t="s">
        <v>5</v>
      </c>
      <c r="C214" s="443" t="s">
        <v>35</v>
      </c>
      <c r="D214" s="458">
        <v>465.2</v>
      </c>
      <c r="E214" s="458">
        <v>527.5</v>
      </c>
      <c r="F214" s="386">
        <v>559.29999999999995</v>
      </c>
      <c r="G214" s="200"/>
      <c r="H214" s="298"/>
      <c r="I214" s="299"/>
      <c r="J214" s="299"/>
      <c r="K214" s="299"/>
      <c r="L214" s="299"/>
      <c r="M214" s="292"/>
    </row>
    <row r="215" spans="1:13" s="130" customFormat="1" ht="20.100000000000001" customHeight="1" x14ac:dyDescent="0.25">
      <c r="A215" s="7"/>
      <c r="B215" s="466" t="s">
        <v>154</v>
      </c>
      <c r="C215" s="396" t="s">
        <v>35</v>
      </c>
      <c r="D215" s="401">
        <v>21.8</v>
      </c>
      <c r="E215" s="401">
        <v>30.2</v>
      </c>
      <c r="F215" s="189">
        <v>33.9</v>
      </c>
      <c r="G215" s="217"/>
      <c r="H215" s="298"/>
      <c r="I215" s="299"/>
      <c r="J215" s="299"/>
      <c r="K215" s="299"/>
      <c r="L215" s="299"/>
      <c r="M215" s="45"/>
    </row>
    <row r="216" spans="1:13" s="130" customFormat="1" ht="20.100000000000001" customHeight="1" x14ac:dyDescent="0.25">
      <c r="A216" s="7"/>
      <c r="B216" s="466" t="s">
        <v>155</v>
      </c>
      <c r="C216" s="396" t="s">
        <v>35</v>
      </c>
      <c r="D216" s="401">
        <v>12.6</v>
      </c>
      <c r="E216" s="401">
        <v>12.6</v>
      </c>
      <c r="F216" s="189">
        <v>16.8</v>
      </c>
      <c r="G216" s="217"/>
      <c r="H216" s="298"/>
      <c r="I216" s="299"/>
      <c r="J216" s="299"/>
      <c r="K216" s="299"/>
      <c r="L216" s="299"/>
      <c r="M216" s="292"/>
    </row>
    <row r="217" spans="1:13" s="130" customFormat="1" ht="20.100000000000001" customHeight="1" x14ac:dyDescent="0.25">
      <c r="A217" s="7"/>
      <c r="B217" s="466" t="s">
        <v>156</v>
      </c>
      <c r="C217" s="396" t="s">
        <v>35</v>
      </c>
      <c r="D217" s="401">
        <v>80.900000000000006</v>
      </c>
      <c r="E217" s="401">
        <v>96</v>
      </c>
      <c r="F217" s="189">
        <v>114.3</v>
      </c>
      <c r="G217" s="217"/>
      <c r="H217" s="298"/>
      <c r="I217" s="299"/>
      <c r="J217" s="299"/>
      <c r="K217" s="299"/>
      <c r="L217" s="299"/>
      <c r="M217" s="45"/>
    </row>
    <row r="218" spans="1:13" s="130" customFormat="1" ht="20.100000000000001" customHeight="1" x14ac:dyDescent="0.25">
      <c r="A218" s="7"/>
      <c r="B218" s="466" t="s">
        <v>157</v>
      </c>
      <c r="C218" s="396" t="s">
        <v>35</v>
      </c>
      <c r="D218" s="401">
        <v>26.8</v>
      </c>
      <c r="E218" s="401">
        <v>28.8</v>
      </c>
      <c r="F218" s="189">
        <v>42</v>
      </c>
      <c r="G218" s="217"/>
      <c r="H218" s="298"/>
      <c r="I218" s="299"/>
      <c r="J218" s="299"/>
      <c r="K218" s="299"/>
      <c r="L218" s="299"/>
      <c r="M218" s="292"/>
    </row>
    <row r="219" spans="1:13" s="130" customFormat="1" ht="20.100000000000001" customHeight="1" x14ac:dyDescent="0.25">
      <c r="A219" s="7"/>
      <c r="B219" s="466" t="s">
        <v>158</v>
      </c>
      <c r="C219" s="396" t="s">
        <v>35</v>
      </c>
      <c r="D219" s="401">
        <v>15.7</v>
      </c>
      <c r="E219" s="401">
        <v>18.600000000000001</v>
      </c>
      <c r="F219" s="189">
        <v>19.7</v>
      </c>
      <c r="G219" s="217"/>
      <c r="H219" s="298"/>
      <c r="I219" s="299"/>
      <c r="J219" s="299"/>
      <c r="K219" s="299"/>
      <c r="L219" s="299"/>
      <c r="M219" s="45"/>
    </row>
    <row r="220" spans="1:13" s="130" customFormat="1" ht="20.100000000000001" customHeight="1" x14ac:dyDescent="0.25">
      <c r="A220" s="7"/>
      <c r="B220" s="466" t="s">
        <v>159</v>
      </c>
      <c r="C220" s="396" t="s">
        <v>35</v>
      </c>
      <c r="D220" s="401">
        <v>30.3</v>
      </c>
      <c r="E220" s="401">
        <v>35.799999999999997</v>
      </c>
      <c r="F220" s="189">
        <v>33.799999999999997</v>
      </c>
      <c r="G220" s="217"/>
      <c r="H220" s="298"/>
      <c r="I220" s="299"/>
      <c r="J220" s="299"/>
      <c r="K220" s="299"/>
      <c r="L220" s="299"/>
      <c r="M220" s="292"/>
    </row>
    <row r="221" spans="1:13" s="130" customFormat="1" ht="20.100000000000001" customHeight="1" x14ac:dyDescent="0.25">
      <c r="A221" s="7"/>
      <c r="B221" s="466" t="s">
        <v>160</v>
      </c>
      <c r="C221" s="396" t="s">
        <v>35</v>
      </c>
      <c r="D221" s="401">
        <v>1.3</v>
      </c>
      <c r="E221" s="401">
        <v>1.4</v>
      </c>
      <c r="F221" s="189">
        <v>3.1</v>
      </c>
      <c r="G221" s="217"/>
      <c r="H221" s="298"/>
      <c r="I221" s="299"/>
      <c r="J221" s="299"/>
      <c r="K221" s="299"/>
      <c r="L221" s="299"/>
      <c r="M221" s="45"/>
    </row>
    <row r="222" spans="1:13" s="130" customFormat="1" ht="20.100000000000001" customHeight="1" x14ac:dyDescent="0.25">
      <c r="A222" s="7"/>
      <c r="B222" s="466" t="s">
        <v>161</v>
      </c>
      <c r="C222" s="396" t="s">
        <v>35</v>
      </c>
      <c r="D222" s="401">
        <v>14.5</v>
      </c>
      <c r="E222" s="401">
        <v>13.9</v>
      </c>
      <c r="F222" s="189">
        <v>15</v>
      </c>
      <c r="G222" s="217"/>
      <c r="H222" s="298"/>
      <c r="I222" s="299"/>
      <c r="J222" s="299"/>
      <c r="K222" s="299"/>
      <c r="L222" s="299"/>
      <c r="M222" s="292"/>
    </row>
    <row r="223" spans="1:13" s="130" customFormat="1" ht="20.100000000000001" customHeight="1" x14ac:dyDescent="0.25">
      <c r="A223" s="7"/>
      <c r="B223" s="243" t="s">
        <v>162</v>
      </c>
      <c r="C223" s="396" t="s">
        <v>35</v>
      </c>
      <c r="D223" s="401">
        <v>63.3</v>
      </c>
      <c r="E223" s="401">
        <v>64.599999999999994</v>
      </c>
      <c r="F223" s="189">
        <v>58</v>
      </c>
      <c r="G223" s="217"/>
      <c r="H223" s="298"/>
      <c r="I223" s="299"/>
      <c r="J223" s="299"/>
      <c r="K223" s="299"/>
      <c r="L223" s="299"/>
      <c r="M223" s="45"/>
    </row>
    <row r="224" spans="1:13" s="130" customFormat="1" ht="20.100000000000001" customHeight="1" x14ac:dyDescent="0.25">
      <c r="A224" s="7"/>
      <c r="B224" s="243" t="s">
        <v>163</v>
      </c>
      <c r="C224" s="396" t="s">
        <v>35</v>
      </c>
      <c r="D224" s="401">
        <v>24.9</v>
      </c>
      <c r="E224" s="401">
        <v>28.2</v>
      </c>
      <c r="F224" s="189">
        <v>30.6</v>
      </c>
      <c r="G224" s="217"/>
      <c r="H224" s="298"/>
      <c r="I224" s="299"/>
      <c r="J224" s="299"/>
      <c r="K224" s="299"/>
      <c r="L224" s="299"/>
      <c r="M224" s="292"/>
    </row>
    <row r="225" spans="1:13" s="130" customFormat="1" ht="20.100000000000001" customHeight="1" x14ac:dyDescent="0.25">
      <c r="A225" s="7"/>
      <c r="B225" s="243" t="s">
        <v>164</v>
      </c>
      <c r="C225" s="396" t="s">
        <v>35</v>
      </c>
      <c r="D225" s="401">
        <v>9</v>
      </c>
      <c r="E225" s="401">
        <v>10.6</v>
      </c>
      <c r="F225" s="189">
        <v>9.9</v>
      </c>
      <c r="G225" s="217"/>
      <c r="H225" s="298"/>
      <c r="I225" s="299"/>
      <c r="J225" s="299"/>
      <c r="K225" s="299"/>
      <c r="L225" s="299"/>
      <c r="M225" s="45"/>
    </row>
    <row r="226" spans="1:13" s="130" customFormat="1" ht="20.100000000000001" customHeight="1" x14ac:dyDescent="0.25">
      <c r="A226" s="7"/>
      <c r="B226" s="243" t="s">
        <v>42</v>
      </c>
      <c r="C226" s="396" t="s">
        <v>35</v>
      </c>
      <c r="D226" s="401">
        <v>3</v>
      </c>
      <c r="E226" s="401">
        <v>6</v>
      </c>
      <c r="F226" s="189">
        <v>6.1</v>
      </c>
      <c r="G226" s="217"/>
      <c r="H226" s="298"/>
      <c r="I226" s="299"/>
      <c r="J226" s="299"/>
      <c r="K226" s="299"/>
      <c r="L226" s="299"/>
      <c r="M226" s="292"/>
    </row>
    <row r="227" spans="1:13" s="130" customFormat="1" ht="20.100000000000001" customHeight="1" x14ac:dyDescent="0.25">
      <c r="A227" s="7"/>
      <c r="B227" s="243" t="s">
        <v>165</v>
      </c>
      <c r="C227" s="396" t="s">
        <v>35</v>
      </c>
      <c r="D227" s="401">
        <v>3.9</v>
      </c>
      <c r="E227" s="401">
        <v>4.5</v>
      </c>
      <c r="F227" s="189">
        <v>5.5</v>
      </c>
      <c r="G227" s="217"/>
      <c r="H227" s="298"/>
      <c r="I227" s="299"/>
      <c r="J227" s="299"/>
      <c r="K227" s="299"/>
      <c r="L227" s="299"/>
      <c r="M227" s="45"/>
    </row>
    <row r="228" spans="1:13" s="130" customFormat="1" ht="20.100000000000001" customHeight="1" x14ac:dyDescent="0.25">
      <c r="A228" s="7"/>
      <c r="B228" s="243" t="s">
        <v>166</v>
      </c>
      <c r="C228" s="396" t="s">
        <v>35</v>
      </c>
      <c r="D228" s="401">
        <v>3.5</v>
      </c>
      <c r="E228" s="401">
        <v>5.8</v>
      </c>
      <c r="F228" s="189">
        <v>6.3</v>
      </c>
      <c r="G228" s="217"/>
      <c r="H228" s="298"/>
      <c r="I228" s="299"/>
      <c r="J228" s="299"/>
      <c r="K228" s="299"/>
      <c r="L228" s="299"/>
      <c r="M228" s="292"/>
    </row>
    <row r="229" spans="1:13" s="130" customFormat="1" ht="20.100000000000001" customHeight="1" x14ac:dyDescent="0.25">
      <c r="A229" s="7"/>
      <c r="B229" s="243" t="s">
        <v>167</v>
      </c>
      <c r="C229" s="396" t="s">
        <v>35</v>
      </c>
      <c r="D229" s="401">
        <v>6</v>
      </c>
      <c r="E229" s="401">
        <v>5.2</v>
      </c>
      <c r="F229" s="189">
        <v>2.7</v>
      </c>
      <c r="G229" s="217"/>
      <c r="H229" s="298"/>
      <c r="I229" s="299"/>
      <c r="J229" s="299"/>
      <c r="K229" s="299"/>
      <c r="L229" s="299"/>
      <c r="M229" s="45"/>
    </row>
    <row r="230" spans="1:13" s="130" customFormat="1" ht="20.100000000000001" customHeight="1" x14ac:dyDescent="0.25">
      <c r="A230" s="7"/>
      <c r="B230" s="466" t="s">
        <v>168</v>
      </c>
      <c r="C230" s="396" t="s">
        <v>35</v>
      </c>
      <c r="D230" s="401">
        <v>4.5</v>
      </c>
      <c r="E230" s="401">
        <v>5.7</v>
      </c>
      <c r="F230" s="189">
        <v>5.9</v>
      </c>
      <c r="G230" s="217"/>
      <c r="H230" s="298"/>
      <c r="I230" s="299"/>
      <c r="J230" s="299"/>
      <c r="K230" s="299"/>
      <c r="L230" s="299"/>
      <c r="M230" s="292"/>
    </row>
    <row r="231" spans="1:13" s="130" customFormat="1" ht="20.100000000000001" customHeight="1" x14ac:dyDescent="0.25">
      <c r="A231" s="7"/>
      <c r="B231" s="466" t="s">
        <v>169</v>
      </c>
      <c r="C231" s="396" t="s">
        <v>35</v>
      </c>
      <c r="D231" s="401">
        <v>3.4</v>
      </c>
      <c r="E231" s="401">
        <v>4.5</v>
      </c>
      <c r="F231" s="189">
        <v>4.5999999999999996</v>
      </c>
      <c r="G231" s="217"/>
      <c r="H231" s="298"/>
      <c r="I231" s="299"/>
      <c r="J231" s="299"/>
      <c r="K231" s="299"/>
      <c r="L231" s="299"/>
      <c r="M231" s="45"/>
    </row>
    <row r="232" spans="1:13" s="130" customFormat="1" ht="20.100000000000001" customHeight="1" x14ac:dyDescent="0.25">
      <c r="A232" s="7"/>
      <c r="B232" s="466" t="s">
        <v>170</v>
      </c>
      <c r="C232" s="396" t="s">
        <v>35</v>
      </c>
      <c r="D232" s="401">
        <v>5.5</v>
      </c>
      <c r="E232" s="401">
        <v>6.3</v>
      </c>
      <c r="F232" s="189">
        <v>6.6</v>
      </c>
      <c r="G232" s="217"/>
      <c r="H232" s="298"/>
      <c r="I232" s="299"/>
      <c r="J232" s="299"/>
      <c r="K232" s="299"/>
      <c r="L232" s="299"/>
      <c r="M232" s="292"/>
    </row>
    <row r="233" spans="1:13" s="130" customFormat="1" ht="20.100000000000001" customHeight="1" x14ac:dyDescent="0.25">
      <c r="A233" s="7"/>
      <c r="B233" s="466" t="s">
        <v>171</v>
      </c>
      <c r="C233" s="396" t="s">
        <v>35</v>
      </c>
      <c r="D233" s="401">
        <v>18.600000000000001</v>
      </c>
      <c r="E233" s="401">
        <v>19.5</v>
      </c>
      <c r="F233" s="189">
        <v>28.2</v>
      </c>
      <c r="G233" s="217"/>
      <c r="H233" s="298"/>
      <c r="I233" s="299"/>
      <c r="J233" s="299"/>
      <c r="K233" s="299"/>
      <c r="L233" s="299"/>
      <c r="M233" s="45"/>
    </row>
    <row r="234" spans="1:13" s="130" customFormat="1" ht="20.100000000000001" customHeight="1" x14ac:dyDescent="0.25">
      <c r="A234" s="7"/>
      <c r="B234" s="466" t="s">
        <v>172</v>
      </c>
      <c r="C234" s="396" t="s">
        <v>35</v>
      </c>
      <c r="D234" s="401">
        <v>33.6</v>
      </c>
      <c r="E234" s="401">
        <v>43.7</v>
      </c>
      <c r="F234" s="189">
        <v>27.8</v>
      </c>
      <c r="G234" s="217"/>
      <c r="H234" s="298"/>
      <c r="I234" s="299"/>
      <c r="J234" s="299"/>
      <c r="K234" s="299"/>
      <c r="L234" s="299"/>
      <c r="M234" s="292"/>
    </row>
    <row r="235" spans="1:13" s="130" customFormat="1" ht="20.100000000000001" customHeight="1" x14ac:dyDescent="0.25">
      <c r="A235" s="7"/>
      <c r="B235" s="466" t="s">
        <v>173</v>
      </c>
      <c r="C235" s="396" t="s">
        <v>35</v>
      </c>
      <c r="D235" s="401">
        <v>21.3</v>
      </c>
      <c r="E235" s="401">
        <v>22.6</v>
      </c>
      <c r="F235" s="189">
        <v>24.4</v>
      </c>
      <c r="G235" s="217"/>
      <c r="H235" s="298"/>
      <c r="I235" s="299"/>
      <c r="J235" s="299"/>
      <c r="K235" s="299"/>
      <c r="L235" s="299"/>
      <c r="M235" s="45"/>
    </row>
    <row r="236" spans="1:13" s="130" customFormat="1" ht="20.100000000000001" customHeight="1" x14ac:dyDescent="0.25">
      <c r="A236" s="7"/>
      <c r="B236" s="466" t="s">
        <v>174</v>
      </c>
      <c r="C236" s="396" t="s">
        <v>35</v>
      </c>
      <c r="D236" s="401">
        <v>0.1</v>
      </c>
      <c r="E236" s="401">
        <v>0.2</v>
      </c>
      <c r="F236" s="189">
        <v>0.4</v>
      </c>
      <c r="G236" s="217"/>
      <c r="H236" s="298"/>
      <c r="I236" s="299"/>
      <c r="J236" s="299"/>
      <c r="K236" s="299"/>
      <c r="L236" s="299"/>
      <c r="M236" s="292"/>
    </row>
    <row r="237" spans="1:13" s="130" customFormat="1" ht="20.100000000000001" customHeight="1" x14ac:dyDescent="0.25">
      <c r="A237" s="7"/>
      <c r="B237" s="466" t="s">
        <v>189</v>
      </c>
      <c r="C237" s="396" t="s">
        <v>35</v>
      </c>
      <c r="D237" s="401">
        <v>7.5</v>
      </c>
      <c r="E237" s="401">
        <v>5.7</v>
      </c>
      <c r="F237" s="189">
        <v>6.1</v>
      </c>
      <c r="G237" s="217"/>
      <c r="H237" s="298"/>
      <c r="I237" s="299"/>
      <c r="J237" s="299"/>
      <c r="K237" s="299"/>
      <c r="L237" s="299"/>
      <c r="M237" s="45"/>
    </row>
    <row r="238" spans="1:13" s="130" customFormat="1" ht="20.100000000000001" customHeight="1" x14ac:dyDescent="0.25">
      <c r="A238" s="7"/>
      <c r="B238" s="243" t="s">
        <v>176</v>
      </c>
      <c r="C238" s="396" t="s">
        <v>35</v>
      </c>
      <c r="D238" s="401">
        <v>0</v>
      </c>
      <c r="E238" s="401">
        <v>0</v>
      </c>
      <c r="F238" s="189">
        <v>0</v>
      </c>
      <c r="G238" s="217"/>
      <c r="H238" s="298"/>
      <c r="I238" s="299"/>
      <c r="J238" s="299"/>
      <c r="K238" s="299"/>
      <c r="L238" s="299"/>
      <c r="M238" s="292"/>
    </row>
    <row r="239" spans="1:13" s="130" customFormat="1" ht="20.100000000000001" customHeight="1" x14ac:dyDescent="0.25">
      <c r="A239" s="7"/>
      <c r="B239" s="243" t="s">
        <v>177</v>
      </c>
      <c r="C239" s="396" t="s">
        <v>35</v>
      </c>
      <c r="D239" s="401">
        <v>6.7</v>
      </c>
      <c r="E239" s="401">
        <v>10.5</v>
      </c>
      <c r="F239" s="189">
        <v>10.5</v>
      </c>
      <c r="G239" s="217"/>
      <c r="H239" s="298"/>
      <c r="I239" s="299"/>
      <c r="J239" s="299"/>
      <c r="K239" s="299"/>
      <c r="L239" s="299"/>
      <c r="M239" s="45"/>
    </row>
    <row r="240" spans="1:13" s="130" customFormat="1" ht="20.100000000000001" customHeight="1" x14ac:dyDescent="0.25">
      <c r="A240" s="7"/>
      <c r="B240" s="243" t="s">
        <v>178</v>
      </c>
      <c r="C240" s="396" t="s">
        <v>35</v>
      </c>
      <c r="D240" s="401">
        <v>2.5</v>
      </c>
      <c r="E240" s="401">
        <v>3.4</v>
      </c>
      <c r="F240" s="189">
        <v>3.7</v>
      </c>
      <c r="G240" s="217"/>
      <c r="H240" s="298"/>
      <c r="I240" s="299"/>
      <c r="J240" s="299"/>
      <c r="K240" s="299"/>
      <c r="L240" s="299"/>
      <c r="M240" s="292"/>
    </row>
    <row r="241" spans="1:13" s="130" customFormat="1" ht="20.100000000000001" customHeight="1" x14ac:dyDescent="0.25">
      <c r="A241" s="7"/>
      <c r="B241" s="243" t="s">
        <v>179</v>
      </c>
      <c r="C241" s="396" t="s">
        <v>35</v>
      </c>
      <c r="D241" s="401">
        <v>6.8</v>
      </c>
      <c r="E241" s="401">
        <v>6.5</v>
      </c>
      <c r="F241" s="189">
        <v>6.8</v>
      </c>
      <c r="G241" s="217"/>
      <c r="H241" s="298"/>
      <c r="I241" s="299"/>
      <c r="J241" s="299"/>
      <c r="K241" s="299"/>
      <c r="L241" s="299"/>
      <c r="M241" s="45"/>
    </row>
    <row r="242" spans="1:13" s="130" customFormat="1" ht="20.100000000000001" customHeight="1" x14ac:dyDescent="0.25">
      <c r="A242" s="7"/>
      <c r="B242" s="243" t="s">
        <v>180</v>
      </c>
      <c r="C242" s="396" t="s">
        <v>35</v>
      </c>
      <c r="D242" s="401">
        <v>8</v>
      </c>
      <c r="E242" s="401">
        <v>7.8</v>
      </c>
      <c r="F242" s="189">
        <v>8.1</v>
      </c>
      <c r="G242" s="217"/>
      <c r="H242" s="298"/>
      <c r="I242" s="299"/>
      <c r="J242" s="299"/>
      <c r="K242" s="299"/>
      <c r="L242" s="299"/>
      <c r="M242" s="292"/>
    </row>
    <row r="243" spans="1:13" s="130" customFormat="1" ht="20.100000000000001" customHeight="1" x14ac:dyDescent="0.25">
      <c r="A243" s="7"/>
      <c r="B243" s="466" t="s">
        <v>181</v>
      </c>
      <c r="C243" s="396" t="s">
        <v>35</v>
      </c>
      <c r="D243" s="401">
        <v>2.7</v>
      </c>
      <c r="E243" s="401">
        <v>2</v>
      </c>
      <c r="F243" s="189">
        <v>4.2</v>
      </c>
      <c r="G243" s="217"/>
      <c r="H243" s="298"/>
      <c r="I243" s="299"/>
      <c r="J243" s="299"/>
      <c r="K243" s="299"/>
      <c r="L243" s="299"/>
      <c r="M243" s="45"/>
    </row>
    <row r="244" spans="1:13" s="130" customFormat="1" ht="20.100000000000001" customHeight="1" x14ac:dyDescent="0.25">
      <c r="A244" s="7"/>
      <c r="B244" s="466" t="s">
        <v>182</v>
      </c>
      <c r="C244" s="396" t="s">
        <v>35</v>
      </c>
      <c r="D244" s="401">
        <v>2.2999999999999998</v>
      </c>
      <c r="E244" s="401">
        <v>3.7</v>
      </c>
      <c r="F244" s="189">
        <v>3.9</v>
      </c>
      <c r="G244" s="217"/>
      <c r="H244" s="298"/>
      <c r="I244" s="299"/>
      <c r="J244" s="299"/>
      <c r="K244" s="299"/>
      <c r="L244" s="299"/>
      <c r="M244" s="292"/>
    </row>
    <row r="245" spans="1:13" s="130" customFormat="1" ht="20.100000000000001" customHeight="1" x14ac:dyDescent="0.25">
      <c r="A245" s="7"/>
      <c r="B245" s="466" t="s">
        <v>183</v>
      </c>
      <c r="C245" s="396" t="s">
        <v>35</v>
      </c>
      <c r="D245" s="401">
        <v>5.7</v>
      </c>
      <c r="E245" s="401">
        <v>4.0999999999999996</v>
      </c>
      <c r="F245" s="189">
        <v>5.3</v>
      </c>
      <c r="G245" s="217"/>
      <c r="H245" s="298"/>
      <c r="I245" s="299"/>
      <c r="J245" s="299"/>
      <c r="K245" s="299"/>
      <c r="L245" s="299"/>
      <c r="M245" s="45"/>
    </row>
    <row r="246" spans="1:13" s="130" customFormat="1" ht="20.100000000000001" customHeight="1" x14ac:dyDescent="0.25">
      <c r="A246" s="7"/>
      <c r="B246" s="466" t="s">
        <v>184</v>
      </c>
      <c r="C246" s="396" t="s">
        <v>35</v>
      </c>
      <c r="D246" s="401">
        <v>3.6</v>
      </c>
      <c r="E246" s="401">
        <v>3.4</v>
      </c>
      <c r="F246" s="189">
        <v>5.5</v>
      </c>
      <c r="G246" s="217"/>
      <c r="H246" s="298"/>
      <c r="I246" s="299"/>
      <c r="J246" s="299"/>
      <c r="K246" s="299"/>
      <c r="L246" s="299"/>
      <c r="M246" s="292"/>
    </row>
    <row r="247" spans="1:13" s="130" customFormat="1" ht="20.100000000000001" customHeight="1" x14ac:dyDescent="0.25">
      <c r="A247" s="7"/>
      <c r="B247" s="466" t="s">
        <v>185</v>
      </c>
      <c r="C247" s="396" t="s">
        <v>35</v>
      </c>
      <c r="D247" s="401">
        <v>1.4</v>
      </c>
      <c r="E247" s="401">
        <v>2.4</v>
      </c>
      <c r="F247" s="189">
        <v>2.4</v>
      </c>
      <c r="G247" s="217"/>
      <c r="H247" s="298"/>
      <c r="I247" s="299"/>
      <c r="J247" s="299"/>
      <c r="K247" s="299"/>
      <c r="L247" s="299"/>
      <c r="M247" s="45"/>
    </row>
    <row r="248" spans="1:13" s="130" customFormat="1" ht="20.100000000000001" customHeight="1" x14ac:dyDescent="0.25">
      <c r="A248" s="7"/>
      <c r="B248" s="243" t="s">
        <v>186</v>
      </c>
      <c r="C248" s="396" t="s">
        <v>35</v>
      </c>
      <c r="D248" s="401">
        <v>0.8</v>
      </c>
      <c r="E248" s="401">
        <v>1.2</v>
      </c>
      <c r="F248" s="189">
        <v>1.6</v>
      </c>
      <c r="G248" s="217"/>
      <c r="H248" s="298"/>
      <c r="I248" s="299"/>
      <c r="J248" s="299"/>
      <c r="K248" s="299"/>
      <c r="L248" s="299"/>
      <c r="M248" s="292"/>
    </row>
    <row r="249" spans="1:13" s="130" customFormat="1" ht="20.100000000000001" customHeight="1" x14ac:dyDescent="0.25">
      <c r="A249" s="7"/>
      <c r="B249" s="243" t="s">
        <v>187</v>
      </c>
      <c r="C249" s="396" t="s">
        <v>35</v>
      </c>
      <c r="D249" s="401">
        <v>0.1</v>
      </c>
      <c r="E249" s="401">
        <v>0.1</v>
      </c>
      <c r="F249" s="189">
        <v>0.1</v>
      </c>
      <c r="G249" s="217"/>
      <c r="H249" s="298"/>
      <c r="I249" s="299"/>
      <c r="J249" s="299"/>
      <c r="K249" s="299"/>
      <c r="L249" s="299"/>
      <c r="M249" s="45"/>
    </row>
    <row r="250" spans="1:13" s="130" customFormat="1" ht="20.100000000000001" customHeight="1" x14ac:dyDescent="0.25">
      <c r="A250" s="7"/>
      <c r="B250" s="243" t="s">
        <v>188</v>
      </c>
      <c r="C250" s="396" t="s">
        <v>35</v>
      </c>
      <c r="D250" s="401">
        <v>12.5</v>
      </c>
      <c r="E250" s="401">
        <v>12</v>
      </c>
      <c r="F250" s="189">
        <v>5.6</v>
      </c>
      <c r="G250" s="217"/>
      <c r="H250" s="298"/>
      <c r="I250" s="299"/>
      <c r="J250" s="299"/>
      <c r="K250" s="299"/>
      <c r="L250" s="299"/>
      <c r="M250" s="292"/>
    </row>
    <row r="251" spans="1:13" s="130" customFormat="1" ht="20.100000000000001" customHeight="1" x14ac:dyDescent="0.25">
      <c r="A251" s="7"/>
      <c r="B251" s="457" t="s">
        <v>190</v>
      </c>
      <c r="C251" s="443"/>
      <c r="D251" s="444"/>
      <c r="E251" s="444"/>
      <c r="F251" s="445"/>
      <c r="G251" s="214"/>
      <c r="H251" s="298"/>
      <c r="I251" s="299"/>
      <c r="J251" s="299"/>
      <c r="K251" s="299"/>
      <c r="L251" s="299"/>
      <c r="M251" s="45"/>
    </row>
    <row r="252" spans="1:13" s="138" customFormat="1" ht="20.100000000000001" customHeight="1" x14ac:dyDescent="0.25">
      <c r="A252" s="7"/>
      <c r="B252" s="243" t="s">
        <v>191</v>
      </c>
      <c r="C252" s="396" t="s">
        <v>8</v>
      </c>
      <c r="D252" s="342" t="s">
        <v>15</v>
      </c>
      <c r="E252" s="342" t="s">
        <v>15</v>
      </c>
      <c r="F252" s="187">
        <v>0.17299999999999999</v>
      </c>
      <c r="G252" s="218"/>
      <c r="H252" s="455"/>
      <c r="I252" s="455"/>
      <c r="J252" s="455"/>
      <c r="K252" s="455"/>
      <c r="L252" s="455"/>
      <c r="M252" s="292"/>
    </row>
    <row r="253" spans="1:13" s="138" customFormat="1" ht="20.100000000000001" customHeight="1" x14ac:dyDescent="0.25">
      <c r="A253" s="7"/>
      <c r="B253" s="243" t="s">
        <v>192</v>
      </c>
      <c r="C253" s="396" t="s">
        <v>8</v>
      </c>
      <c r="D253" s="342" t="s">
        <v>15</v>
      </c>
      <c r="E253" s="342" t="s">
        <v>15</v>
      </c>
      <c r="F253" s="187">
        <v>1.4E-2</v>
      </c>
      <c r="G253" s="218"/>
      <c r="H253" s="455"/>
      <c r="I253" s="455"/>
      <c r="J253" s="455"/>
      <c r="K253" s="455"/>
      <c r="L253" s="455"/>
      <c r="M253" s="45"/>
    </row>
    <row r="254" spans="1:13" s="138" customFormat="1" ht="20.100000000000001" customHeight="1" x14ac:dyDescent="0.25">
      <c r="A254" s="7"/>
      <c r="B254" s="243" t="s">
        <v>193</v>
      </c>
      <c r="C254" s="396" t="s">
        <v>8</v>
      </c>
      <c r="D254" s="342" t="s">
        <v>15</v>
      </c>
      <c r="E254" s="342" t="s">
        <v>15</v>
      </c>
      <c r="F254" s="187">
        <v>0</v>
      </c>
      <c r="G254" s="218"/>
      <c r="H254" s="455"/>
      <c r="I254" s="455"/>
      <c r="J254" s="455"/>
      <c r="K254" s="455"/>
      <c r="L254" s="455"/>
      <c r="M254" s="292"/>
    </row>
    <row r="255" spans="1:13" s="138" customFormat="1" ht="20.100000000000001" customHeight="1" x14ac:dyDescent="0.25">
      <c r="A255" s="7"/>
      <c r="B255" s="243" t="s">
        <v>194</v>
      </c>
      <c r="C255" s="396" t="s">
        <v>8</v>
      </c>
      <c r="D255" s="342" t="s">
        <v>15</v>
      </c>
      <c r="E255" s="342" t="s">
        <v>15</v>
      </c>
      <c r="F255" s="187">
        <v>0.28399999999999997</v>
      </c>
      <c r="G255" s="218"/>
      <c r="H255" s="455"/>
      <c r="I255" s="455"/>
      <c r="J255" s="455"/>
      <c r="K255" s="455"/>
      <c r="L255" s="455"/>
      <c r="M255" s="45"/>
    </row>
    <row r="256" spans="1:13" s="138" customFormat="1" ht="20.100000000000001" customHeight="1" x14ac:dyDescent="0.25">
      <c r="A256" s="7"/>
      <c r="B256" s="243" t="s">
        <v>195</v>
      </c>
      <c r="C256" s="396" t="s">
        <v>8</v>
      </c>
      <c r="D256" s="342" t="s">
        <v>15</v>
      </c>
      <c r="E256" s="342" t="s">
        <v>15</v>
      </c>
      <c r="F256" s="187">
        <v>0.52900000000000003</v>
      </c>
      <c r="G256" s="218"/>
      <c r="H256" s="455"/>
      <c r="I256" s="455"/>
      <c r="J256" s="455"/>
      <c r="K256" s="455"/>
      <c r="L256" s="455"/>
      <c r="M256" s="292"/>
    </row>
    <row r="257" spans="1:13" s="130" customFormat="1" ht="20.100000000000001" customHeight="1" x14ac:dyDescent="0.25">
      <c r="A257" s="7"/>
      <c r="B257" s="3"/>
      <c r="C257" s="6"/>
      <c r="D257" s="297"/>
      <c r="E257" s="297"/>
      <c r="F257" s="297"/>
      <c r="G257" s="170"/>
      <c r="H257" s="298"/>
      <c r="I257" s="299"/>
      <c r="J257" s="299"/>
      <c r="K257" s="299"/>
      <c r="L257" s="299"/>
      <c r="M257" s="45"/>
    </row>
    <row r="258" spans="1:13" s="127" customFormat="1" ht="20.100000000000001" customHeight="1" x14ac:dyDescent="0.25">
      <c r="A258" s="195"/>
      <c r="B258" s="27" t="s">
        <v>196</v>
      </c>
      <c r="C258" s="151" t="s">
        <v>2</v>
      </c>
      <c r="D258" s="152">
        <v>2020</v>
      </c>
      <c r="E258" s="152">
        <v>2021</v>
      </c>
      <c r="F258" s="152">
        <v>2022</v>
      </c>
      <c r="G258" s="168"/>
      <c r="H258" s="45"/>
      <c r="I258" s="45"/>
      <c r="J258" s="45"/>
      <c r="K258" s="45"/>
      <c r="L258" s="45"/>
      <c r="M258" s="292"/>
    </row>
    <row r="259" spans="1:13" s="130" customFormat="1" ht="20.100000000000001" customHeight="1" x14ac:dyDescent="0.25">
      <c r="A259" s="7"/>
      <c r="B259" s="457" t="s">
        <v>143</v>
      </c>
      <c r="C259" s="443" t="s">
        <v>145</v>
      </c>
      <c r="D259" s="458">
        <v>15.5</v>
      </c>
      <c r="E259" s="458">
        <v>19</v>
      </c>
      <c r="F259" s="386">
        <v>20.599999999999998</v>
      </c>
      <c r="G259" s="218"/>
      <c r="H259" s="298"/>
      <c r="I259" s="299"/>
      <c r="J259" s="299"/>
      <c r="K259" s="299"/>
      <c r="L259" s="299"/>
      <c r="M259" s="45"/>
    </row>
    <row r="260" spans="1:13" s="130" customFormat="1" ht="20.100000000000001" customHeight="1" x14ac:dyDescent="0.25">
      <c r="A260" s="7"/>
      <c r="B260" s="243" t="s">
        <v>197</v>
      </c>
      <c r="C260" s="396" t="s">
        <v>145</v>
      </c>
      <c r="D260" s="401">
        <v>13</v>
      </c>
      <c r="E260" s="401">
        <v>12.4</v>
      </c>
      <c r="F260" s="189">
        <v>12.2</v>
      </c>
      <c r="G260" s="218"/>
      <c r="H260" s="298"/>
      <c r="I260" s="299"/>
      <c r="J260" s="299"/>
      <c r="K260" s="299"/>
      <c r="L260" s="299"/>
      <c r="M260" s="292"/>
    </row>
    <row r="261" spans="1:13" s="130" customFormat="1" ht="20.100000000000001" customHeight="1" x14ac:dyDescent="0.25">
      <c r="A261" s="7"/>
      <c r="B261" s="243" t="s">
        <v>198</v>
      </c>
      <c r="C261" s="396" t="s">
        <v>145</v>
      </c>
      <c r="D261" s="401">
        <v>2.5</v>
      </c>
      <c r="E261" s="401">
        <v>4.9000000000000004</v>
      </c>
      <c r="F261" s="189">
        <v>6.6</v>
      </c>
      <c r="G261" s="218"/>
      <c r="H261" s="298"/>
      <c r="I261" s="299"/>
      <c r="J261" s="299"/>
      <c r="K261" s="299"/>
      <c r="L261" s="299"/>
      <c r="M261" s="45"/>
    </row>
    <row r="262" spans="1:13" s="130" customFormat="1" ht="20.100000000000001" customHeight="1" x14ac:dyDescent="0.25">
      <c r="A262" s="7"/>
      <c r="B262" s="243" t="s">
        <v>199</v>
      </c>
      <c r="C262" s="396" t="s">
        <v>145</v>
      </c>
      <c r="D262" s="401">
        <v>0</v>
      </c>
      <c r="E262" s="401">
        <v>1.5</v>
      </c>
      <c r="F262" s="189">
        <v>1.6</v>
      </c>
      <c r="G262" s="218"/>
      <c r="H262" s="298"/>
      <c r="I262" s="299"/>
      <c r="J262" s="299"/>
      <c r="K262" s="299"/>
      <c r="L262" s="299"/>
      <c r="M262" s="292"/>
    </row>
    <row r="263" spans="1:13" s="130" customFormat="1" ht="20.100000000000001" customHeight="1" x14ac:dyDescent="0.25">
      <c r="A263" s="7"/>
      <c r="B263" s="243" t="s">
        <v>200</v>
      </c>
      <c r="C263" s="396" t="s">
        <v>145</v>
      </c>
      <c r="D263" s="401">
        <v>0</v>
      </c>
      <c r="E263" s="401">
        <v>0.2</v>
      </c>
      <c r="F263" s="189">
        <v>0.2</v>
      </c>
      <c r="G263" s="218"/>
      <c r="H263" s="298"/>
      <c r="I263" s="299"/>
      <c r="J263" s="299"/>
      <c r="K263" s="299"/>
      <c r="L263" s="299"/>
      <c r="M263" s="45"/>
    </row>
    <row r="264" spans="1:13" s="130" customFormat="1" ht="20.100000000000001" customHeight="1" x14ac:dyDescent="0.25">
      <c r="A264" s="7"/>
      <c r="B264" s="457" t="s">
        <v>5</v>
      </c>
      <c r="C264" s="443" t="s">
        <v>35</v>
      </c>
      <c r="D264" s="458">
        <v>465.20000000000005</v>
      </c>
      <c r="E264" s="458">
        <v>628.1</v>
      </c>
      <c r="F264" s="386">
        <v>679.4</v>
      </c>
      <c r="G264" s="218"/>
      <c r="H264" s="298"/>
      <c r="I264" s="299"/>
      <c r="J264" s="299"/>
      <c r="K264" s="299"/>
      <c r="L264" s="299"/>
      <c r="M264" s="45"/>
    </row>
    <row r="265" spans="1:13" s="130" customFormat="1" ht="20.100000000000001" customHeight="1" x14ac:dyDescent="0.25">
      <c r="A265" s="7"/>
      <c r="B265" s="243" t="s">
        <v>197</v>
      </c>
      <c r="C265" s="396" t="s">
        <v>35</v>
      </c>
      <c r="D265" s="401">
        <v>380.3</v>
      </c>
      <c r="E265" s="401">
        <v>406.6</v>
      </c>
      <c r="F265" s="189">
        <v>416.7</v>
      </c>
      <c r="G265" s="218"/>
      <c r="H265" s="298"/>
      <c r="I265" s="299"/>
      <c r="J265" s="299"/>
      <c r="K265" s="299"/>
      <c r="L265" s="299"/>
      <c r="M265" s="292"/>
    </row>
    <row r="266" spans="1:13" s="130" customFormat="1" ht="20.100000000000001" customHeight="1" x14ac:dyDescent="0.25">
      <c r="A266" s="7"/>
      <c r="B266" s="243" t="s">
        <v>198</v>
      </c>
      <c r="C266" s="396" t="s">
        <v>35</v>
      </c>
      <c r="D266" s="401">
        <v>84.9</v>
      </c>
      <c r="E266" s="401">
        <v>120.8</v>
      </c>
      <c r="F266" s="189">
        <v>142.5</v>
      </c>
      <c r="G266" s="218"/>
      <c r="H266" s="298"/>
      <c r="I266" s="299"/>
      <c r="J266" s="299"/>
      <c r="K266" s="299"/>
      <c r="L266" s="299"/>
      <c r="M266" s="45"/>
    </row>
    <row r="267" spans="1:13" s="130" customFormat="1" ht="20.100000000000001" customHeight="1" x14ac:dyDescent="0.25">
      <c r="A267" s="7"/>
      <c r="B267" s="243" t="s">
        <v>199</v>
      </c>
      <c r="C267" s="396" t="s">
        <v>35</v>
      </c>
      <c r="D267" s="401">
        <v>0</v>
      </c>
      <c r="E267" s="401">
        <v>29.6</v>
      </c>
      <c r="F267" s="189">
        <v>30.241</v>
      </c>
      <c r="G267" s="218"/>
      <c r="H267" s="298"/>
      <c r="I267" s="299"/>
      <c r="J267" s="299"/>
      <c r="K267" s="299"/>
      <c r="L267" s="299"/>
      <c r="M267" s="292"/>
    </row>
    <row r="268" spans="1:13" s="130" customFormat="1" ht="20.100000000000001" customHeight="1" x14ac:dyDescent="0.25">
      <c r="A268" s="7"/>
      <c r="B268" s="243" t="s">
        <v>200</v>
      </c>
      <c r="C268" s="396" t="s">
        <v>35</v>
      </c>
      <c r="D268" s="401">
        <v>0</v>
      </c>
      <c r="E268" s="401">
        <v>71</v>
      </c>
      <c r="F268" s="189">
        <v>89.9</v>
      </c>
      <c r="G268" s="218"/>
      <c r="H268" s="298"/>
      <c r="I268" s="299"/>
      <c r="J268" s="299"/>
      <c r="K268" s="299"/>
      <c r="L268" s="299"/>
      <c r="M268" s="45"/>
    </row>
    <row r="269" spans="1:13" s="130" customFormat="1" ht="20.100000000000001" customHeight="1" x14ac:dyDescent="0.25">
      <c r="A269" s="7"/>
      <c r="B269" s="3"/>
      <c r="C269" s="6"/>
      <c r="D269" s="297"/>
      <c r="E269" s="297"/>
      <c r="F269" s="297"/>
      <c r="G269" s="170"/>
      <c r="H269" s="298"/>
      <c r="I269" s="299"/>
      <c r="J269" s="299"/>
      <c r="K269" s="299"/>
      <c r="L269" s="299"/>
      <c r="M269" s="45"/>
    </row>
    <row r="270" spans="1:13" s="127" customFormat="1" ht="20.100000000000001" customHeight="1" x14ac:dyDescent="0.25">
      <c r="A270" s="195"/>
      <c r="B270" s="27" t="s">
        <v>201</v>
      </c>
      <c r="C270" s="151" t="s">
        <v>2</v>
      </c>
      <c r="D270" s="152">
        <v>2020</v>
      </c>
      <c r="E270" s="152">
        <v>2021</v>
      </c>
      <c r="F270" s="152">
        <v>2022</v>
      </c>
      <c r="G270" s="168"/>
      <c r="H270" s="45"/>
      <c r="I270" s="45"/>
      <c r="J270" s="45"/>
      <c r="K270" s="45"/>
      <c r="L270" s="45"/>
      <c r="M270" s="292"/>
    </row>
    <row r="271" spans="1:13" s="130" customFormat="1" ht="20.100000000000001" customHeight="1" x14ac:dyDescent="0.25">
      <c r="A271" s="7"/>
      <c r="B271" s="457" t="s">
        <v>143</v>
      </c>
      <c r="C271" s="443" t="s">
        <v>145</v>
      </c>
      <c r="D271" s="458">
        <v>465.20000000000005</v>
      </c>
      <c r="E271" s="458">
        <v>527.4</v>
      </c>
      <c r="F271" s="386">
        <v>559.29999999999995</v>
      </c>
      <c r="G271" s="218"/>
      <c r="H271" s="298"/>
      <c r="I271" s="299"/>
      <c r="J271" s="299"/>
      <c r="K271" s="299"/>
      <c r="L271" s="299"/>
      <c r="M271" s="45"/>
    </row>
    <row r="272" spans="1:13" s="130" customFormat="1" ht="20.100000000000001" customHeight="1" x14ac:dyDescent="0.25">
      <c r="A272" s="7"/>
      <c r="B272" s="243" t="s">
        <v>202</v>
      </c>
      <c r="C272" s="396" t="s">
        <v>145</v>
      </c>
      <c r="D272" s="401">
        <v>293.8</v>
      </c>
      <c r="E272" s="401">
        <v>343.8</v>
      </c>
      <c r="F272" s="189">
        <v>372.7</v>
      </c>
      <c r="G272" s="218"/>
      <c r="H272" s="298"/>
      <c r="I272" s="299"/>
      <c r="J272" s="299"/>
      <c r="K272" s="299"/>
      <c r="L272" s="299"/>
      <c r="M272" s="292"/>
    </row>
    <row r="273" spans="1:13" s="130" customFormat="1" ht="20.100000000000001" customHeight="1" x14ac:dyDescent="0.25">
      <c r="A273" s="7"/>
      <c r="B273" s="243" t="s">
        <v>203</v>
      </c>
      <c r="C273" s="396" t="s">
        <v>145</v>
      </c>
      <c r="D273" s="401">
        <v>116.3</v>
      </c>
      <c r="E273" s="401">
        <v>114.8</v>
      </c>
      <c r="F273" s="189">
        <v>110.9</v>
      </c>
      <c r="G273" s="218"/>
      <c r="H273" s="298"/>
      <c r="I273" s="299"/>
      <c r="J273" s="299"/>
      <c r="K273" s="299"/>
      <c r="L273" s="299"/>
      <c r="M273" s="45"/>
    </row>
    <row r="274" spans="1:13" s="130" customFormat="1" ht="20.100000000000001" customHeight="1" x14ac:dyDescent="0.25">
      <c r="A274" s="7"/>
      <c r="B274" s="243" t="s">
        <v>204</v>
      </c>
      <c r="C274" s="396" t="s">
        <v>145</v>
      </c>
      <c r="D274" s="401">
        <v>55.1</v>
      </c>
      <c r="E274" s="401">
        <v>68.8</v>
      </c>
      <c r="F274" s="189">
        <v>75.7</v>
      </c>
      <c r="G274" s="218"/>
      <c r="H274" s="298"/>
      <c r="I274" s="299"/>
      <c r="J274" s="299"/>
      <c r="K274" s="299"/>
      <c r="L274" s="299"/>
      <c r="M274" s="292"/>
    </row>
    <row r="275" spans="1:13" s="130" customFormat="1" ht="20.100000000000001" customHeight="1" x14ac:dyDescent="0.25">
      <c r="A275" s="7"/>
      <c r="B275" s="457" t="s">
        <v>5</v>
      </c>
      <c r="C275" s="443" t="s">
        <v>35</v>
      </c>
      <c r="D275" s="458">
        <v>15.5</v>
      </c>
      <c r="E275" s="458">
        <v>17.399999999999999</v>
      </c>
      <c r="F275" s="386">
        <v>18.8</v>
      </c>
      <c r="G275" s="218"/>
      <c r="H275" s="298"/>
      <c r="I275" s="299"/>
      <c r="J275" s="299"/>
      <c r="K275" s="299"/>
      <c r="L275" s="299"/>
      <c r="M275" s="45"/>
    </row>
    <row r="276" spans="1:13" s="130" customFormat="1" ht="20.100000000000001" customHeight="1" x14ac:dyDescent="0.25">
      <c r="A276" s="7"/>
      <c r="B276" s="243" t="s">
        <v>202</v>
      </c>
      <c r="C276" s="396" t="s">
        <v>35</v>
      </c>
      <c r="D276" s="401">
        <v>9.4</v>
      </c>
      <c r="E276" s="401">
        <v>11.7</v>
      </c>
      <c r="F276" s="189">
        <v>12.8</v>
      </c>
      <c r="G276" s="218"/>
      <c r="H276" s="298"/>
      <c r="I276" s="299"/>
      <c r="J276" s="299"/>
      <c r="K276" s="299"/>
      <c r="L276" s="299"/>
      <c r="M276" s="292"/>
    </row>
    <row r="277" spans="1:13" s="130" customFormat="1" ht="20.100000000000001" customHeight="1" x14ac:dyDescent="0.25">
      <c r="A277" s="7"/>
      <c r="B277" s="243" t="s">
        <v>203</v>
      </c>
      <c r="C277" s="396" t="s">
        <v>35</v>
      </c>
      <c r="D277" s="401">
        <v>4.2</v>
      </c>
      <c r="E277" s="401">
        <v>3.3</v>
      </c>
      <c r="F277" s="189">
        <v>2.9</v>
      </c>
      <c r="G277" s="218"/>
      <c r="H277" s="298"/>
      <c r="I277" s="299"/>
      <c r="J277" s="299"/>
      <c r="K277" s="299"/>
      <c r="L277" s="299"/>
      <c r="M277" s="45"/>
    </row>
    <row r="278" spans="1:13" s="130" customFormat="1" ht="20.100000000000001" customHeight="1" x14ac:dyDescent="0.25">
      <c r="A278" s="7"/>
      <c r="B278" s="243" t="s">
        <v>204</v>
      </c>
      <c r="C278" s="396" t="s">
        <v>35</v>
      </c>
      <c r="D278" s="401">
        <v>1.8</v>
      </c>
      <c r="E278" s="401">
        <v>2.4</v>
      </c>
      <c r="F278" s="189">
        <v>3.1</v>
      </c>
      <c r="G278" s="218"/>
      <c r="H278" s="298"/>
      <c r="I278" s="299"/>
      <c r="J278" s="299"/>
      <c r="K278" s="299"/>
      <c r="L278" s="299"/>
      <c r="M278" s="292"/>
    </row>
    <row r="279" spans="1:13" s="126" customFormat="1" ht="60" customHeight="1" x14ac:dyDescent="0.25">
      <c r="A279" s="26" t="s">
        <v>205</v>
      </c>
      <c r="B279" s="290"/>
      <c r="C279" s="148"/>
      <c r="D279" s="149"/>
      <c r="E279" s="149"/>
      <c r="F279" s="150"/>
      <c r="G279" s="178"/>
      <c r="H279" s="291"/>
      <c r="I279" s="291"/>
      <c r="J279" s="291"/>
      <c r="K279" s="291"/>
      <c r="L279" s="291"/>
      <c r="M279" s="292"/>
    </row>
    <row r="280" spans="1:13" s="127" customFormat="1" ht="20.100000000000001" customHeight="1" x14ac:dyDescent="0.25">
      <c r="A280" s="195"/>
      <c r="B280" s="27" t="s">
        <v>206</v>
      </c>
      <c r="C280" s="151" t="s">
        <v>2</v>
      </c>
      <c r="D280" s="152">
        <v>2020</v>
      </c>
      <c r="E280" s="152">
        <v>2021</v>
      </c>
      <c r="F280" s="152">
        <v>2022</v>
      </c>
      <c r="G280" s="168"/>
      <c r="H280" s="45"/>
      <c r="I280" s="45"/>
      <c r="J280" s="45"/>
      <c r="K280" s="45"/>
      <c r="L280" s="45"/>
      <c r="M280" s="292"/>
    </row>
    <row r="281" spans="1:13" s="130" customFormat="1" ht="20.100000000000001" customHeight="1" x14ac:dyDescent="0.25">
      <c r="A281" s="7"/>
      <c r="B281" s="30" t="s">
        <v>207</v>
      </c>
      <c r="C281" s="375" t="s">
        <v>8</v>
      </c>
      <c r="D281" s="467">
        <v>1</v>
      </c>
      <c r="E281" s="467">
        <v>1</v>
      </c>
      <c r="F281" s="430">
        <v>1</v>
      </c>
      <c r="G281" s="207"/>
      <c r="H281" s="298"/>
      <c r="I281" s="299"/>
      <c r="J281" s="299"/>
      <c r="K281" s="299"/>
      <c r="L281" s="299"/>
      <c r="M281" s="45"/>
    </row>
    <row r="282" spans="1:13" s="130" customFormat="1" ht="20.100000000000001" customHeight="1" x14ac:dyDescent="0.25">
      <c r="A282" s="7"/>
      <c r="B282" s="30" t="s">
        <v>208</v>
      </c>
      <c r="C282" s="375" t="s">
        <v>209</v>
      </c>
      <c r="D282" s="468" t="s">
        <v>15</v>
      </c>
      <c r="E282" s="468" t="s">
        <v>15</v>
      </c>
      <c r="F282" s="186">
        <v>8312</v>
      </c>
      <c r="G282" s="207"/>
      <c r="H282" s="298"/>
      <c r="I282" s="299"/>
      <c r="J282" s="299"/>
      <c r="K282" s="299"/>
      <c r="L282" s="299"/>
      <c r="M282" s="292"/>
    </row>
    <row r="283" spans="1:13" s="130" customFormat="1" ht="20.100000000000001" customHeight="1" x14ac:dyDescent="0.25">
      <c r="A283" s="7"/>
      <c r="B283" s="30" t="s">
        <v>210</v>
      </c>
      <c r="C283" s="375" t="s">
        <v>209</v>
      </c>
      <c r="D283" s="469">
        <v>479409</v>
      </c>
      <c r="E283" s="469">
        <v>430599</v>
      </c>
      <c r="F283" s="24">
        <v>401310</v>
      </c>
      <c r="G283" s="208"/>
      <c r="H283" s="298"/>
      <c r="I283" s="299"/>
      <c r="J283" s="299"/>
      <c r="K283" s="299"/>
      <c r="L283" s="299"/>
      <c r="M283" s="45"/>
    </row>
    <row r="284" spans="1:13" s="126" customFormat="1" ht="60" customHeight="1" x14ac:dyDescent="0.25">
      <c r="A284" s="26" t="s">
        <v>211</v>
      </c>
      <c r="B284" s="290"/>
      <c r="C284" s="148"/>
      <c r="D284" s="149"/>
      <c r="E284" s="149"/>
      <c r="F284" s="150"/>
      <c r="G284" s="178"/>
      <c r="H284" s="291"/>
      <c r="I284" s="291"/>
      <c r="J284" s="291"/>
      <c r="K284" s="291"/>
      <c r="L284" s="291"/>
      <c r="M284" s="292"/>
    </row>
    <row r="285" spans="1:13" s="127" customFormat="1" ht="20.100000000000001" customHeight="1" x14ac:dyDescent="0.25">
      <c r="A285" s="195"/>
      <c r="B285" s="27" t="s">
        <v>212</v>
      </c>
      <c r="C285" s="151" t="s">
        <v>2</v>
      </c>
      <c r="D285" s="152">
        <v>2020</v>
      </c>
      <c r="E285" s="152">
        <v>2021</v>
      </c>
      <c r="F285" s="152">
        <v>2022</v>
      </c>
      <c r="G285" s="168"/>
      <c r="H285" s="45"/>
      <c r="I285" s="45"/>
      <c r="J285" s="45"/>
      <c r="K285" s="45"/>
      <c r="L285" s="45"/>
      <c r="M285" s="45"/>
    </row>
    <row r="286" spans="1:13" s="130" customFormat="1" ht="20.100000000000001" customHeight="1" x14ac:dyDescent="0.25">
      <c r="A286" s="7"/>
      <c r="B286" s="470" t="s">
        <v>213</v>
      </c>
      <c r="C286" s="471" t="s">
        <v>214</v>
      </c>
      <c r="D286" s="472">
        <v>635.82000000000005</v>
      </c>
      <c r="E286" s="472">
        <v>524.48</v>
      </c>
      <c r="F286" s="473">
        <v>628.83000000000004</v>
      </c>
      <c r="G286" s="208"/>
      <c r="H286" s="298"/>
      <c r="I286" s="299"/>
      <c r="J286" s="299"/>
      <c r="K286" s="299"/>
      <c r="L286" s="299"/>
      <c r="M286" s="292"/>
    </row>
    <row r="287" spans="1:13" s="130" customFormat="1" ht="20.100000000000001" customHeight="1" x14ac:dyDescent="0.25">
      <c r="A287" s="7"/>
      <c r="B287" s="457" t="s">
        <v>215</v>
      </c>
      <c r="C287" s="404"/>
      <c r="D287" s="474"/>
      <c r="E287" s="474"/>
      <c r="F287" s="330"/>
      <c r="G287" s="209"/>
      <c r="H287" s="298"/>
      <c r="I287" s="299"/>
      <c r="J287" s="299"/>
      <c r="K287" s="299"/>
      <c r="L287" s="299"/>
      <c r="M287" s="45"/>
    </row>
    <row r="288" spans="1:13" s="130" customFormat="1" ht="20.100000000000001" customHeight="1" x14ac:dyDescent="0.25">
      <c r="A288" s="7"/>
      <c r="B288" s="333" t="s">
        <v>216</v>
      </c>
      <c r="C288" s="475" t="s">
        <v>8</v>
      </c>
      <c r="D288" s="476" t="s">
        <v>15</v>
      </c>
      <c r="E288" s="476" t="s">
        <v>15</v>
      </c>
      <c r="F288" s="191">
        <v>0.91300000000000003</v>
      </c>
      <c r="G288" s="210"/>
      <c r="H288" s="298"/>
      <c r="I288" s="299"/>
      <c r="J288" s="299"/>
      <c r="K288" s="299"/>
      <c r="L288" s="299"/>
      <c r="M288" s="292"/>
    </row>
    <row r="289" spans="1:13" s="130" customFormat="1" ht="20.100000000000001" customHeight="1" x14ac:dyDescent="0.25">
      <c r="A289" s="7"/>
      <c r="B289" s="36" t="s">
        <v>217</v>
      </c>
      <c r="C289" s="32" t="s">
        <v>8</v>
      </c>
      <c r="D289" s="477" t="s">
        <v>15</v>
      </c>
      <c r="E289" s="477" t="s">
        <v>15</v>
      </c>
      <c r="F289" s="187">
        <v>3.1E-2</v>
      </c>
      <c r="G289" s="210"/>
      <c r="H289" s="298"/>
      <c r="I289" s="299"/>
      <c r="J289" s="299"/>
      <c r="K289" s="299"/>
      <c r="L289" s="299"/>
      <c r="M289" s="45"/>
    </row>
    <row r="290" spans="1:13" s="130" customFormat="1" ht="20.100000000000001" customHeight="1" x14ac:dyDescent="0.25">
      <c r="A290" s="7"/>
      <c r="B290" s="36" t="s">
        <v>218</v>
      </c>
      <c r="C290" s="32" t="s">
        <v>8</v>
      </c>
      <c r="D290" s="477" t="s">
        <v>15</v>
      </c>
      <c r="E290" s="477" t="s">
        <v>15</v>
      </c>
      <c r="F290" s="187">
        <v>2.8000000000000001E-2</v>
      </c>
      <c r="G290" s="210"/>
      <c r="H290" s="298"/>
      <c r="I290" s="299"/>
      <c r="J290" s="299"/>
      <c r="K290" s="299"/>
      <c r="L290" s="299"/>
      <c r="M290" s="292"/>
    </row>
    <row r="291" spans="1:13" s="130" customFormat="1" ht="20.100000000000001" customHeight="1" x14ac:dyDescent="0.25">
      <c r="A291" s="7"/>
      <c r="B291" s="36" t="s">
        <v>219</v>
      </c>
      <c r="C291" s="32" t="s">
        <v>8</v>
      </c>
      <c r="D291" s="477" t="s">
        <v>15</v>
      </c>
      <c r="E291" s="477" t="s">
        <v>15</v>
      </c>
      <c r="F291" s="187">
        <v>2.8000000000000001E-2</v>
      </c>
      <c r="G291" s="210"/>
      <c r="H291" s="298"/>
      <c r="I291" s="299"/>
      <c r="J291" s="299"/>
      <c r="K291" s="299"/>
      <c r="L291" s="299"/>
      <c r="M291" s="45"/>
    </row>
    <row r="292" spans="1:13" s="126" customFormat="1" ht="60" customHeight="1" x14ac:dyDescent="0.25">
      <c r="A292" s="26" t="s">
        <v>220</v>
      </c>
      <c r="B292" s="290"/>
      <c r="C292" s="148"/>
      <c r="D292" s="149"/>
      <c r="E292" s="149"/>
      <c r="F292" s="150"/>
      <c r="G292" s="178"/>
      <c r="H292" s="291"/>
      <c r="I292" s="291"/>
      <c r="J292" s="291"/>
      <c r="K292" s="291"/>
      <c r="L292" s="291"/>
      <c r="M292" s="292"/>
    </row>
    <row r="293" spans="1:13" s="127" customFormat="1" ht="20.100000000000001" customHeight="1" x14ac:dyDescent="0.25">
      <c r="A293" s="195"/>
      <c r="B293" s="27" t="s">
        <v>221</v>
      </c>
      <c r="C293" s="151" t="s">
        <v>2</v>
      </c>
      <c r="D293" s="152">
        <v>2020</v>
      </c>
      <c r="E293" s="152">
        <v>2021</v>
      </c>
      <c r="F293" s="152">
        <v>2022</v>
      </c>
      <c r="G293" s="168"/>
      <c r="H293" s="45"/>
      <c r="I293" s="45"/>
      <c r="J293" s="45"/>
      <c r="K293" s="45"/>
      <c r="L293" s="45"/>
      <c r="M293" s="45"/>
    </row>
    <row r="294" spans="1:13" s="130" customFormat="1" ht="20.100000000000001" customHeight="1" x14ac:dyDescent="0.25">
      <c r="A294" s="7"/>
      <c r="B294" s="478" t="s">
        <v>222</v>
      </c>
      <c r="C294" s="479" t="s">
        <v>82</v>
      </c>
      <c r="D294" s="240">
        <v>19445</v>
      </c>
      <c r="E294" s="240">
        <v>17188</v>
      </c>
      <c r="F294" s="295">
        <v>4715</v>
      </c>
      <c r="G294" s="211"/>
      <c r="H294" s="298"/>
      <c r="I294" s="299"/>
      <c r="J294" s="299"/>
      <c r="K294" s="299"/>
      <c r="L294" s="299"/>
      <c r="M294" s="292"/>
    </row>
    <row r="295" spans="1:13" s="130" customFormat="1" ht="20.100000000000001" customHeight="1" x14ac:dyDescent="0.25">
      <c r="A295" s="7"/>
      <c r="B295" s="31" t="s">
        <v>223</v>
      </c>
      <c r="C295" s="375" t="s">
        <v>82</v>
      </c>
      <c r="D295" s="469">
        <v>15390</v>
      </c>
      <c r="E295" s="469">
        <v>12473</v>
      </c>
      <c r="F295" s="24">
        <v>2069</v>
      </c>
      <c r="G295" s="211"/>
      <c r="H295" s="298"/>
      <c r="I295" s="299"/>
      <c r="J295" s="299"/>
      <c r="K295" s="299"/>
      <c r="L295" s="299"/>
      <c r="M295" s="45"/>
    </row>
    <row r="296" spans="1:13" s="130" customFormat="1" ht="20.100000000000001" customHeight="1" x14ac:dyDescent="0.25">
      <c r="A296" s="7"/>
      <c r="B296" s="478" t="s">
        <v>224</v>
      </c>
      <c r="C296" s="479" t="s">
        <v>82</v>
      </c>
      <c r="D296" s="240">
        <v>4056</v>
      </c>
      <c r="E296" s="240">
        <v>4716</v>
      </c>
      <c r="F296" s="295">
        <v>2331</v>
      </c>
      <c r="G296" s="212"/>
      <c r="H296" s="298"/>
      <c r="I296" s="299"/>
      <c r="J296" s="299"/>
      <c r="K296" s="299"/>
      <c r="L296" s="299"/>
      <c r="M296" s="292"/>
    </row>
    <row r="297" spans="1:13" s="130" customFormat="1" ht="20.100000000000001" customHeight="1" x14ac:dyDescent="0.25">
      <c r="A297" s="7"/>
      <c r="B297" s="446" t="s">
        <v>225</v>
      </c>
      <c r="C297" s="375" t="s">
        <v>82</v>
      </c>
      <c r="D297" s="469">
        <v>239</v>
      </c>
      <c r="E297" s="469">
        <v>85</v>
      </c>
      <c r="F297" s="24">
        <v>177</v>
      </c>
      <c r="G297" s="212"/>
      <c r="H297" s="298"/>
      <c r="I297" s="299"/>
      <c r="J297" s="299"/>
      <c r="K297" s="299"/>
      <c r="L297" s="299"/>
      <c r="M297" s="45"/>
    </row>
    <row r="298" spans="1:13" s="130" customFormat="1" ht="20.100000000000001" customHeight="1" x14ac:dyDescent="0.25">
      <c r="A298" s="7"/>
      <c r="B298" s="446" t="s">
        <v>226</v>
      </c>
      <c r="C298" s="375" t="s">
        <v>82</v>
      </c>
      <c r="D298" s="469">
        <v>3334</v>
      </c>
      <c r="E298" s="469">
        <v>2701</v>
      </c>
      <c r="F298" s="24">
        <v>1308</v>
      </c>
      <c r="G298" s="212"/>
      <c r="H298" s="298"/>
      <c r="I298" s="299"/>
      <c r="J298" s="299"/>
      <c r="K298" s="299"/>
      <c r="L298" s="299"/>
      <c r="M298" s="292"/>
    </row>
    <row r="299" spans="1:13" s="130" customFormat="1" ht="20.100000000000001" customHeight="1" x14ac:dyDescent="0.25">
      <c r="A299" s="7"/>
      <c r="B299" s="446" t="s">
        <v>227</v>
      </c>
      <c r="C299" s="375" t="s">
        <v>82</v>
      </c>
      <c r="D299" s="469">
        <v>99</v>
      </c>
      <c r="E299" s="469">
        <v>191</v>
      </c>
      <c r="F299" s="24">
        <v>556</v>
      </c>
      <c r="G299" s="212"/>
      <c r="H299" s="298"/>
      <c r="I299" s="299"/>
      <c r="J299" s="299"/>
      <c r="K299" s="299"/>
      <c r="L299" s="299"/>
      <c r="M299" s="45"/>
    </row>
    <row r="300" spans="1:13" s="130" customFormat="1" ht="20.100000000000001" customHeight="1" x14ac:dyDescent="0.25">
      <c r="A300" s="7"/>
      <c r="B300" s="446" t="s">
        <v>228</v>
      </c>
      <c r="C300" s="375" t="s">
        <v>82</v>
      </c>
      <c r="D300" s="469">
        <v>40</v>
      </c>
      <c r="E300" s="469">
        <v>405</v>
      </c>
      <c r="F300" s="24">
        <v>154</v>
      </c>
      <c r="G300" s="212"/>
      <c r="H300" s="298"/>
      <c r="I300" s="299"/>
      <c r="J300" s="299"/>
      <c r="K300" s="299"/>
      <c r="L300" s="299"/>
      <c r="M300" s="292"/>
    </row>
    <row r="301" spans="1:13" s="135" customFormat="1" ht="20.100000000000001" customHeight="1" x14ac:dyDescent="0.25">
      <c r="A301" s="7"/>
      <c r="B301" s="446" t="s">
        <v>229</v>
      </c>
      <c r="C301" s="480" t="s">
        <v>82</v>
      </c>
      <c r="D301" s="481">
        <v>344</v>
      </c>
      <c r="E301" s="481">
        <v>1334</v>
      </c>
      <c r="F301" s="24">
        <v>137</v>
      </c>
      <c r="G301" s="212"/>
      <c r="H301" s="221"/>
      <c r="M301" s="45"/>
    </row>
    <row r="302" spans="1:13" s="130" customFormat="1" ht="20.100000000000001" customHeight="1" x14ac:dyDescent="0.25">
      <c r="A302" s="7"/>
      <c r="B302" s="34" t="s">
        <v>230</v>
      </c>
      <c r="C302" s="479" t="s">
        <v>82</v>
      </c>
      <c r="D302" s="482">
        <v>5</v>
      </c>
      <c r="E302" s="482">
        <v>265</v>
      </c>
      <c r="F302" s="295">
        <v>315</v>
      </c>
      <c r="G302" s="212"/>
      <c r="H302" s="298"/>
      <c r="I302" s="299"/>
      <c r="J302" s="299"/>
      <c r="K302" s="299"/>
      <c r="L302" s="299"/>
      <c r="M302" s="292"/>
    </row>
    <row r="303" spans="1:13" s="130" customFormat="1" ht="20.100000000000001" customHeight="1" x14ac:dyDescent="0.25">
      <c r="A303" s="7"/>
      <c r="B303" s="34" t="s">
        <v>231</v>
      </c>
      <c r="C303" s="479" t="s">
        <v>82</v>
      </c>
      <c r="D303" s="482">
        <v>1324</v>
      </c>
      <c r="E303" s="482">
        <v>882</v>
      </c>
      <c r="F303" s="295">
        <v>798</v>
      </c>
      <c r="G303" s="212"/>
      <c r="H303" s="298"/>
      <c r="I303" s="299"/>
      <c r="J303" s="299"/>
      <c r="K303" s="299"/>
      <c r="L303" s="299"/>
      <c r="M303" s="45"/>
    </row>
    <row r="304" spans="1:13" s="130" customFormat="1" ht="20.100000000000001" customHeight="1" x14ac:dyDescent="0.25">
      <c r="A304" s="7"/>
      <c r="B304" s="34" t="s">
        <v>232</v>
      </c>
      <c r="C304" s="479" t="s">
        <v>82</v>
      </c>
      <c r="D304" s="483" t="s">
        <v>15</v>
      </c>
      <c r="E304" s="240">
        <v>100.48</v>
      </c>
      <c r="F304" s="295">
        <v>64</v>
      </c>
      <c r="G304" s="212"/>
      <c r="H304" s="298"/>
      <c r="I304" s="299"/>
      <c r="J304" s="299"/>
      <c r="K304" s="299"/>
      <c r="L304" s="299"/>
      <c r="M304" s="292"/>
    </row>
    <row r="305" spans="1:13" s="126" customFormat="1" ht="60" customHeight="1" x14ac:dyDescent="0.25">
      <c r="A305" s="26" t="s">
        <v>233</v>
      </c>
      <c r="B305" s="290"/>
      <c r="C305" s="148"/>
      <c r="D305" s="149"/>
      <c r="E305" s="149"/>
      <c r="F305" s="150"/>
      <c r="G305" s="178"/>
      <c r="H305" s="291"/>
      <c r="I305" s="291"/>
      <c r="J305" s="291"/>
      <c r="K305" s="291"/>
      <c r="L305" s="291"/>
      <c r="M305" s="292"/>
    </row>
    <row r="306" spans="1:13" s="127" customFormat="1" ht="20.100000000000001" customHeight="1" x14ac:dyDescent="0.25">
      <c r="A306" s="195"/>
      <c r="B306" s="27" t="s">
        <v>234</v>
      </c>
      <c r="C306" s="151" t="s">
        <v>2</v>
      </c>
      <c r="D306" s="152">
        <v>2020</v>
      </c>
      <c r="E306" s="152">
        <v>2021</v>
      </c>
      <c r="F306" s="152">
        <v>2022</v>
      </c>
      <c r="G306" s="168"/>
      <c r="H306" s="45"/>
      <c r="I306" s="45"/>
      <c r="J306" s="45"/>
      <c r="K306" s="45"/>
      <c r="L306" s="45"/>
      <c r="M306" s="292"/>
    </row>
    <row r="307" spans="1:13" s="130" customFormat="1" ht="20.100000000000001" customHeight="1" x14ac:dyDescent="0.25">
      <c r="A307" s="7"/>
      <c r="B307" s="484" t="s">
        <v>235</v>
      </c>
      <c r="C307" s="396" t="s">
        <v>12</v>
      </c>
      <c r="D307" s="485">
        <v>5</v>
      </c>
      <c r="E307" s="486">
        <v>11</v>
      </c>
      <c r="F307" s="186">
        <v>11</v>
      </c>
      <c r="G307" s="165"/>
      <c r="H307" s="298"/>
      <c r="I307" s="299"/>
      <c r="J307" s="299"/>
      <c r="K307" s="299"/>
      <c r="L307" s="299"/>
      <c r="M307" s="45"/>
    </row>
    <row r="308" spans="1:13" s="130" customFormat="1" ht="20.100000000000001" customHeight="1" x14ac:dyDescent="0.25">
      <c r="A308" s="7"/>
      <c r="B308" s="484" t="s">
        <v>236</v>
      </c>
      <c r="C308" s="396" t="s">
        <v>12</v>
      </c>
      <c r="D308" s="485">
        <v>116</v>
      </c>
      <c r="E308" s="486">
        <v>103</v>
      </c>
      <c r="F308" s="186">
        <v>112</v>
      </c>
      <c r="G308" s="165"/>
      <c r="H308" s="298"/>
      <c r="I308" s="299"/>
      <c r="J308" s="299"/>
      <c r="K308" s="299"/>
      <c r="L308" s="299"/>
      <c r="M308" s="292"/>
    </row>
    <row r="309" spans="1:13" s="130" customFormat="1" ht="20.100000000000001" customHeight="1" x14ac:dyDescent="0.25">
      <c r="A309" s="7"/>
      <c r="B309" s="484" t="s">
        <v>237</v>
      </c>
      <c r="C309" s="396" t="s">
        <v>12</v>
      </c>
      <c r="D309" s="485">
        <v>501</v>
      </c>
      <c r="E309" s="486">
        <v>513</v>
      </c>
      <c r="F309" s="186">
        <v>578</v>
      </c>
      <c r="G309" s="165"/>
      <c r="H309" s="298"/>
      <c r="I309" s="299"/>
      <c r="J309" s="299"/>
      <c r="K309" s="299"/>
      <c r="L309" s="299"/>
      <c r="M309" s="45"/>
    </row>
    <row r="310" spans="1:13" s="130" customFormat="1" ht="20.100000000000001" customHeight="1" x14ac:dyDescent="0.25">
      <c r="A310" s="7"/>
      <c r="B310" s="484" t="s">
        <v>238</v>
      </c>
      <c r="C310" s="396" t="s">
        <v>12</v>
      </c>
      <c r="D310" s="485">
        <v>1911</v>
      </c>
      <c r="E310" s="486">
        <v>1980</v>
      </c>
      <c r="F310" s="186">
        <v>2089</v>
      </c>
      <c r="G310" s="165"/>
      <c r="H310" s="298"/>
      <c r="I310" s="299"/>
      <c r="J310" s="299"/>
      <c r="K310" s="299"/>
      <c r="L310" s="299"/>
      <c r="M310" s="292"/>
    </row>
    <row r="311" spans="1:13" s="130" customFormat="1" ht="20.100000000000001" customHeight="1" x14ac:dyDescent="0.25">
      <c r="A311" s="7"/>
      <c r="B311" s="484" t="s">
        <v>239</v>
      </c>
      <c r="C311" s="396" t="s">
        <v>12</v>
      </c>
      <c r="D311" s="485">
        <v>6784</v>
      </c>
      <c r="E311" s="486">
        <v>6964</v>
      </c>
      <c r="F311" s="186">
        <v>7112</v>
      </c>
      <c r="G311" s="165"/>
      <c r="H311" s="298"/>
      <c r="I311" s="299"/>
      <c r="J311" s="299"/>
      <c r="K311" s="299"/>
      <c r="L311" s="299"/>
      <c r="M311" s="45"/>
    </row>
    <row r="312" spans="1:13" s="130" customFormat="1" ht="20.100000000000001" customHeight="1" x14ac:dyDescent="0.25">
      <c r="A312" s="7"/>
      <c r="B312" s="484" t="s">
        <v>240</v>
      </c>
      <c r="C312" s="396" t="s">
        <v>12</v>
      </c>
      <c r="D312" s="485">
        <v>3840</v>
      </c>
      <c r="E312" s="486">
        <v>2765</v>
      </c>
      <c r="F312" s="186">
        <v>2613</v>
      </c>
      <c r="G312" s="165"/>
      <c r="H312" s="298"/>
      <c r="I312" s="299"/>
      <c r="J312" s="299"/>
      <c r="K312" s="299"/>
      <c r="L312" s="299"/>
      <c r="M312" s="292"/>
    </row>
    <row r="313" spans="1:13" s="133" customFormat="1" ht="20.100000000000001" customHeight="1" x14ac:dyDescent="0.25">
      <c r="A313" s="7"/>
      <c r="B313" s="478" t="s">
        <v>241</v>
      </c>
      <c r="C313" s="479" t="s">
        <v>12</v>
      </c>
      <c r="D313" s="240">
        <v>13157</v>
      </c>
      <c r="E313" s="240">
        <v>12336</v>
      </c>
      <c r="F313" s="295">
        <v>12515</v>
      </c>
      <c r="G313" s="203"/>
      <c r="H313" s="315"/>
      <c r="I313" s="350"/>
      <c r="J313" s="350"/>
      <c r="K313" s="350"/>
      <c r="L313" s="350"/>
      <c r="M313" s="45"/>
    </row>
    <row r="314" spans="1:13" s="130" customFormat="1" ht="20.100000000000001" customHeight="1" x14ac:dyDescent="0.25">
      <c r="A314" s="7"/>
      <c r="B314" s="484" t="s">
        <v>242</v>
      </c>
      <c r="C314" s="396" t="s">
        <v>12</v>
      </c>
      <c r="D314" s="485">
        <v>35353</v>
      </c>
      <c r="E314" s="486">
        <v>39322</v>
      </c>
      <c r="F314" s="186">
        <v>41305</v>
      </c>
      <c r="G314" s="165"/>
      <c r="H314" s="298"/>
      <c r="I314" s="299"/>
      <c r="J314" s="299"/>
      <c r="K314" s="299"/>
      <c r="L314" s="299"/>
      <c r="M314" s="292"/>
    </row>
    <row r="315" spans="1:13" s="130" customFormat="1" ht="20.100000000000001" customHeight="1" x14ac:dyDescent="0.25">
      <c r="A315" s="7"/>
      <c r="B315" s="484" t="s">
        <v>243</v>
      </c>
      <c r="C315" s="396" t="s">
        <v>12</v>
      </c>
      <c r="D315" s="485">
        <v>33654</v>
      </c>
      <c r="E315" s="486">
        <v>32913</v>
      </c>
      <c r="F315" s="186">
        <v>32817</v>
      </c>
      <c r="G315" s="165"/>
      <c r="H315" s="298"/>
      <c r="I315" s="299"/>
      <c r="J315" s="299"/>
      <c r="K315" s="299"/>
      <c r="L315" s="299"/>
      <c r="M315" s="45"/>
    </row>
    <row r="316" spans="1:13" s="130" customFormat="1" ht="20.100000000000001" customHeight="1" x14ac:dyDescent="0.25">
      <c r="A316" s="7"/>
      <c r="B316" s="484" t="s">
        <v>244</v>
      </c>
      <c r="C316" s="396" t="s">
        <v>12</v>
      </c>
      <c r="D316" s="485">
        <v>119</v>
      </c>
      <c r="E316" s="486">
        <v>41</v>
      </c>
      <c r="F316" s="186">
        <v>52</v>
      </c>
      <c r="G316" s="165"/>
      <c r="H316" s="298"/>
      <c r="I316" s="299"/>
      <c r="J316" s="299"/>
      <c r="K316" s="299"/>
      <c r="L316" s="299"/>
      <c r="M316" s="292"/>
    </row>
    <row r="317" spans="1:13" s="130" customFormat="1" ht="20.100000000000001" customHeight="1" x14ac:dyDescent="0.25">
      <c r="A317" s="7"/>
      <c r="B317" s="484" t="s">
        <v>245</v>
      </c>
      <c r="C317" s="396" t="s">
        <v>12</v>
      </c>
      <c r="D317" s="485">
        <v>1543</v>
      </c>
      <c r="E317" s="486">
        <v>1889</v>
      </c>
      <c r="F317" s="186">
        <v>1511</v>
      </c>
      <c r="G317" s="165"/>
      <c r="H317" s="298"/>
      <c r="I317" s="299"/>
      <c r="J317" s="299"/>
      <c r="K317" s="299"/>
      <c r="L317" s="299"/>
      <c r="M317" s="45"/>
    </row>
    <row r="318" spans="1:13" s="130" customFormat="1" ht="20.100000000000001" customHeight="1" x14ac:dyDescent="0.25">
      <c r="A318" s="7"/>
      <c r="B318" s="484" t="s">
        <v>246</v>
      </c>
      <c r="C318" s="396" t="s">
        <v>12</v>
      </c>
      <c r="D318" s="485">
        <v>4255</v>
      </c>
      <c r="E318" s="486">
        <v>4582</v>
      </c>
      <c r="F318" s="186">
        <v>4591</v>
      </c>
      <c r="G318" s="165"/>
      <c r="H318" s="298"/>
      <c r="I318" s="299"/>
      <c r="J318" s="299"/>
      <c r="K318" s="299"/>
      <c r="L318" s="299"/>
      <c r="M318" s="292"/>
    </row>
    <row r="319" spans="1:13" s="133" customFormat="1" ht="20.100000000000001" customHeight="1" x14ac:dyDescent="0.25">
      <c r="A319" s="160"/>
      <c r="B319" s="487" t="s">
        <v>247</v>
      </c>
      <c r="C319" s="479" t="s">
        <v>12</v>
      </c>
      <c r="D319" s="240">
        <v>88081</v>
      </c>
      <c r="E319" s="240">
        <v>91083</v>
      </c>
      <c r="F319" s="295">
        <v>92791</v>
      </c>
      <c r="G319" s="203"/>
      <c r="H319" s="315"/>
      <c r="I319" s="350"/>
      <c r="J319" s="350"/>
      <c r="K319" s="350"/>
      <c r="L319" s="350"/>
      <c r="M319" s="45"/>
    </row>
    <row r="320" spans="1:13" s="132" customFormat="1" ht="20.100000000000001" customHeight="1" x14ac:dyDescent="0.25">
      <c r="A320" s="161"/>
      <c r="B320" s="31" t="s">
        <v>248</v>
      </c>
      <c r="C320" s="375" t="s">
        <v>8</v>
      </c>
      <c r="D320" s="488">
        <v>0.9328004904576469</v>
      </c>
      <c r="E320" s="488">
        <v>0.92770330358025099</v>
      </c>
      <c r="F320" s="230">
        <v>0.93291375241133301</v>
      </c>
      <c r="G320" s="204"/>
      <c r="H320" s="331"/>
      <c r="I320" s="332"/>
      <c r="J320" s="332"/>
      <c r="K320" s="332"/>
      <c r="L320" s="332"/>
      <c r="M320" s="292"/>
    </row>
    <row r="321" spans="1:13" s="132" customFormat="1" ht="20.100000000000001" customHeight="1" x14ac:dyDescent="0.25">
      <c r="A321" s="161"/>
      <c r="B321" s="31" t="s">
        <v>249</v>
      </c>
      <c r="C321" s="375" t="s">
        <v>8</v>
      </c>
      <c r="D321" s="488">
        <v>6.7199509542353056E-2</v>
      </c>
      <c r="E321" s="488">
        <v>7.2296696419749021E-2</v>
      </c>
      <c r="F321" s="230">
        <v>6.7086247588667006E-2</v>
      </c>
      <c r="G321" s="204"/>
      <c r="H321" s="331"/>
      <c r="I321" s="332"/>
      <c r="J321" s="332"/>
      <c r="K321" s="332"/>
      <c r="L321" s="332"/>
      <c r="M321" s="45"/>
    </row>
    <row r="322" spans="1:13" s="130" customFormat="1" ht="20.100000000000001" customHeight="1" x14ac:dyDescent="0.25">
      <c r="A322" s="7"/>
      <c r="B322" s="3"/>
      <c r="C322" s="6"/>
      <c r="D322" s="297"/>
      <c r="E322" s="297"/>
      <c r="F322" s="297"/>
      <c r="G322" s="170"/>
      <c r="H322" s="298"/>
      <c r="I322" s="299"/>
      <c r="J322" s="299"/>
      <c r="K322" s="299"/>
      <c r="L322" s="299"/>
      <c r="M322" s="292"/>
    </row>
    <row r="323" spans="1:13" s="127" customFormat="1" ht="20.100000000000001" customHeight="1" x14ac:dyDescent="0.25">
      <c r="A323" s="195"/>
      <c r="B323" s="27" t="s">
        <v>250</v>
      </c>
      <c r="C323" s="151" t="s">
        <v>2</v>
      </c>
      <c r="D323" s="152">
        <v>2020</v>
      </c>
      <c r="E323" s="152">
        <v>2021</v>
      </c>
      <c r="F323" s="152">
        <v>2022</v>
      </c>
      <c r="G323" s="168"/>
      <c r="H323" s="45"/>
      <c r="I323" s="45"/>
      <c r="J323" s="45"/>
      <c r="K323" s="45"/>
      <c r="L323" s="45"/>
      <c r="M323" s="45"/>
    </row>
    <row r="324" spans="1:13" s="130" customFormat="1" ht="20.100000000000001" customHeight="1" x14ac:dyDescent="0.25">
      <c r="A324" s="7"/>
      <c r="B324" s="31" t="s">
        <v>251</v>
      </c>
      <c r="C324" s="32" t="s">
        <v>8</v>
      </c>
      <c r="D324" s="489">
        <v>1.3737355388789864E-3</v>
      </c>
      <c r="E324" s="489">
        <v>1.2516056783373408E-3</v>
      </c>
      <c r="F324" s="187">
        <v>1.3255595909086012E-3</v>
      </c>
      <c r="G324" s="205"/>
      <c r="H324" s="298"/>
      <c r="I324" s="299"/>
      <c r="J324" s="299"/>
      <c r="K324" s="299"/>
      <c r="L324" s="299"/>
      <c r="M324" s="292"/>
    </row>
    <row r="325" spans="1:13" s="130" customFormat="1" ht="20.100000000000001" customHeight="1" x14ac:dyDescent="0.25">
      <c r="A325" s="7"/>
      <c r="B325" s="31" t="s">
        <v>252</v>
      </c>
      <c r="C325" s="32" t="s">
        <v>8</v>
      </c>
      <c r="D325" s="489">
        <v>2.7383885287405912E-2</v>
      </c>
      <c r="E325" s="489">
        <v>2.7370639965745527E-2</v>
      </c>
      <c r="F325" s="187">
        <v>2.8742011617506009E-2</v>
      </c>
      <c r="G325" s="205"/>
      <c r="H325" s="298"/>
      <c r="I325" s="299"/>
      <c r="J325" s="299"/>
      <c r="K325" s="299"/>
      <c r="L325" s="299"/>
      <c r="M325" s="45"/>
    </row>
    <row r="326" spans="1:13" s="130" customFormat="1" ht="20.100000000000001" customHeight="1" x14ac:dyDescent="0.25">
      <c r="A326" s="7"/>
      <c r="B326" s="31" t="s">
        <v>253</v>
      </c>
      <c r="C326" s="32" t="s">
        <v>8</v>
      </c>
      <c r="D326" s="489">
        <v>0.12061625095082935</v>
      </c>
      <c r="E326" s="489">
        <v>0.10681466354863146</v>
      </c>
      <c r="F326" s="187">
        <v>0.10480542293972475</v>
      </c>
      <c r="G326" s="205"/>
      <c r="H326" s="298"/>
      <c r="I326" s="299"/>
      <c r="J326" s="299"/>
      <c r="K326" s="299"/>
      <c r="L326" s="299"/>
      <c r="M326" s="292"/>
    </row>
    <row r="327" spans="1:13" s="133" customFormat="1" ht="20.100000000000001" customHeight="1" x14ac:dyDescent="0.25">
      <c r="A327" s="7"/>
      <c r="B327" s="478" t="s">
        <v>241</v>
      </c>
      <c r="C327" s="440" t="s">
        <v>8</v>
      </c>
      <c r="D327" s="490">
        <v>0.14937387177711425</v>
      </c>
      <c r="E327" s="490">
        <v>0.13543690919271434</v>
      </c>
      <c r="F327" s="491">
        <v>0.13487299414813936</v>
      </c>
      <c r="G327" s="206"/>
      <c r="H327" s="315"/>
      <c r="I327" s="350"/>
      <c r="J327" s="350"/>
      <c r="K327" s="350"/>
      <c r="L327" s="350"/>
      <c r="M327" s="45"/>
    </row>
    <row r="328" spans="1:13" s="130" customFormat="1" ht="20.100000000000001" customHeight="1" x14ac:dyDescent="0.25">
      <c r="A328" s="7"/>
      <c r="B328" s="478" t="s">
        <v>254</v>
      </c>
      <c r="C328" s="440" t="s">
        <v>8</v>
      </c>
      <c r="D328" s="490">
        <v>6.7176803169809604E-2</v>
      </c>
      <c r="E328" s="490">
        <v>7.1495229625725992E-2</v>
      </c>
      <c r="F328" s="491">
        <v>6.6321087174402688E-2</v>
      </c>
      <c r="G328" s="205"/>
      <c r="H328" s="298"/>
      <c r="I328" s="299"/>
      <c r="J328" s="299"/>
      <c r="K328" s="299"/>
      <c r="L328" s="299"/>
      <c r="M328" s="292"/>
    </row>
    <row r="329" spans="1:13" s="130" customFormat="1" ht="20.100000000000001" customHeight="1" x14ac:dyDescent="0.25">
      <c r="A329" s="7"/>
      <c r="B329" s="3"/>
      <c r="C329" s="6"/>
      <c r="D329" s="297"/>
      <c r="E329" s="297"/>
      <c r="F329" s="297"/>
      <c r="G329" s="170"/>
      <c r="H329" s="298"/>
      <c r="I329" s="299"/>
      <c r="J329" s="299"/>
      <c r="K329" s="299"/>
      <c r="L329" s="299"/>
      <c r="M329" s="45"/>
    </row>
    <row r="330" spans="1:13" s="127" customFormat="1" ht="20.100000000000001" customHeight="1" x14ac:dyDescent="0.25">
      <c r="A330" s="195"/>
      <c r="B330" s="27" t="s">
        <v>255</v>
      </c>
      <c r="C330" s="151" t="s">
        <v>2</v>
      </c>
      <c r="D330" s="152">
        <v>2020</v>
      </c>
      <c r="E330" s="152">
        <v>2021</v>
      </c>
      <c r="F330" s="152">
        <v>2022</v>
      </c>
      <c r="G330" s="173"/>
      <c r="H330" s="45"/>
      <c r="I330" s="45"/>
      <c r="J330" s="45"/>
      <c r="K330" s="45"/>
      <c r="L330" s="45"/>
      <c r="M330" s="292"/>
    </row>
    <row r="331" spans="1:13" s="130" customFormat="1" ht="20.100000000000001" customHeight="1" x14ac:dyDescent="0.25">
      <c r="A331" s="7"/>
      <c r="B331" s="492" t="s">
        <v>256</v>
      </c>
      <c r="C331" s="393" t="s">
        <v>12</v>
      </c>
      <c r="D331" s="395">
        <v>92263</v>
      </c>
      <c r="E331" s="395">
        <v>95324</v>
      </c>
      <c r="F331" s="295">
        <v>97064</v>
      </c>
      <c r="G331" s="202"/>
      <c r="H331" s="298"/>
      <c r="I331" s="299"/>
      <c r="J331" s="299"/>
      <c r="K331" s="299"/>
      <c r="L331" s="299"/>
      <c r="M331" s="45"/>
    </row>
    <row r="332" spans="1:13" s="130" customFormat="1" ht="20.100000000000001" customHeight="1" x14ac:dyDescent="0.25">
      <c r="A332" s="7"/>
      <c r="B332" s="492" t="s">
        <v>4</v>
      </c>
      <c r="C332" s="393" t="s">
        <v>12</v>
      </c>
      <c r="D332" s="395">
        <v>88081</v>
      </c>
      <c r="E332" s="493">
        <v>91083</v>
      </c>
      <c r="F332" s="295">
        <v>92791</v>
      </c>
      <c r="G332" s="202"/>
      <c r="H332" s="298"/>
      <c r="I332" s="299"/>
      <c r="J332" s="299"/>
      <c r="K332" s="299"/>
      <c r="L332" s="299"/>
      <c r="M332" s="292"/>
    </row>
    <row r="333" spans="1:13" s="130" customFormat="1" ht="20.100000000000001" customHeight="1" x14ac:dyDescent="0.25">
      <c r="A333" s="7"/>
      <c r="B333" s="484" t="s">
        <v>257</v>
      </c>
      <c r="C333" s="396" t="s">
        <v>12</v>
      </c>
      <c r="D333" s="485">
        <v>1648</v>
      </c>
      <c r="E333" s="486">
        <v>1642</v>
      </c>
      <c r="F333" s="186">
        <v>1486</v>
      </c>
      <c r="G333" s="202"/>
      <c r="H333" s="298"/>
      <c r="I333" s="299"/>
      <c r="J333" s="299"/>
      <c r="K333" s="299"/>
      <c r="L333" s="299"/>
      <c r="M333" s="45"/>
    </row>
    <row r="334" spans="1:13" s="130" customFormat="1" ht="20.100000000000001" customHeight="1" x14ac:dyDescent="0.25">
      <c r="A334" s="7"/>
      <c r="B334" s="484" t="s">
        <v>258</v>
      </c>
      <c r="C334" s="396" t="s">
        <v>12</v>
      </c>
      <c r="D334" s="485">
        <v>979</v>
      </c>
      <c r="E334" s="486">
        <v>988</v>
      </c>
      <c r="F334" s="186">
        <v>1161</v>
      </c>
      <c r="G334" s="123"/>
      <c r="H334" s="298"/>
      <c r="I334" s="299"/>
      <c r="J334" s="299"/>
      <c r="K334" s="299"/>
      <c r="L334" s="299"/>
      <c r="M334" s="292"/>
    </row>
    <row r="335" spans="1:13" s="130" customFormat="1" ht="20.100000000000001" customHeight="1" x14ac:dyDescent="0.25">
      <c r="A335" s="7"/>
      <c r="B335" s="484" t="s">
        <v>259</v>
      </c>
      <c r="C335" s="396" t="s">
        <v>12</v>
      </c>
      <c r="D335" s="485">
        <v>1056</v>
      </c>
      <c r="E335" s="486">
        <v>1055</v>
      </c>
      <c r="F335" s="186">
        <v>1085</v>
      </c>
      <c r="G335" s="123"/>
      <c r="H335" s="298"/>
      <c r="I335" s="299"/>
      <c r="J335" s="299"/>
      <c r="K335" s="299"/>
      <c r="L335" s="299"/>
      <c r="M335" s="45"/>
    </row>
    <row r="336" spans="1:13" s="130" customFormat="1" ht="20.100000000000001" customHeight="1" x14ac:dyDescent="0.25">
      <c r="A336" s="7"/>
      <c r="B336" s="484" t="s">
        <v>260</v>
      </c>
      <c r="C336" s="396" t="s">
        <v>12</v>
      </c>
      <c r="D336" s="485">
        <v>239</v>
      </c>
      <c r="E336" s="486">
        <v>261</v>
      </c>
      <c r="F336" s="186">
        <v>261</v>
      </c>
      <c r="G336" s="123"/>
      <c r="H336" s="298"/>
      <c r="I336" s="299"/>
      <c r="J336" s="299"/>
      <c r="K336" s="299"/>
      <c r="L336" s="299"/>
      <c r="M336" s="292"/>
    </row>
    <row r="337" spans="1:13" s="130" customFormat="1" ht="20.100000000000001" customHeight="1" x14ac:dyDescent="0.25">
      <c r="A337" s="7"/>
      <c r="B337" s="484" t="s">
        <v>261</v>
      </c>
      <c r="C337" s="396" t="s">
        <v>12</v>
      </c>
      <c r="D337" s="485">
        <v>95</v>
      </c>
      <c r="E337" s="486">
        <v>102</v>
      </c>
      <c r="F337" s="186">
        <v>135</v>
      </c>
      <c r="G337" s="123"/>
      <c r="H337" s="298"/>
      <c r="I337" s="299"/>
      <c r="J337" s="299"/>
      <c r="K337" s="299"/>
      <c r="L337" s="299"/>
      <c r="M337" s="45"/>
    </row>
    <row r="338" spans="1:13" s="130" customFormat="1" ht="20.100000000000001" customHeight="1" x14ac:dyDescent="0.25">
      <c r="A338" s="7"/>
      <c r="B338" s="484" t="s">
        <v>262</v>
      </c>
      <c r="C338" s="396" t="s">
        <v>12</v>
      </c>
      <c r="D338" s="494" t="s">
        <v>15</v>
      </c>
      <c r="E338" s="486">
        <v>34</v>
      </c>
      <c r="F338" s="24">
        <v>0</v>
      </c>
      <c r="G338" s="123"/>
      <c r="H338" s="298"/>
      <c r="I338" s="299"/>
      <c r="J338" s="299"/>
      <c r="K338" s="299"/>
      <c r="L338" s="299"/>
      <c r="M338" s="292"/>
    </row>
    <row r="339" spans="1:13" s="130" customFormat="1" ht="20.100000000000001" customHeight="1" x14ac:dyDescent="0.25">
      <c r="A339" s="7"/>
      <c r="B339" s="495" t="s">
        <v>263</v>
      </c>
      <c r="C339" s="396" t="s">
        <v>12</v>
      </c>
      <c r="D339" s="485">
        <v>86</v>
      </c>
      <c r="E339" s="486">
        <v>76</v>
      </c>
      <c r="F339" s="186">
        <v>83</v>
      </c>
      <c r="G339" s="123"/>
      <c r="H339" s="298"/>
      <c r="I339" s="299"/>
      <c r="J339" s="299"/>
      <c r="K339" s="299"/>
      <c r="L339" s="299"/>
      <c r="M339" s="45"/>
    </row>
    <row r="340" spans="1:13" s="130" customFormat="1" ht="20.100000000000001" customHeight="1" x14ac:dyDescent="0.25">
      <c r="A340" s="7"/>
      <c r="B340" s="496" t="s">
        <v>264</v>
      </c>
      <c r="C340" s="497" t="s">
        <v>12</v>
      </c>
      <c r="D340" s="498">
        <v>47</v>
      </c>
      <c r="E340" s="499">
        <v>52</v>
      </c>
      <c r="F340" s="186">
        <v>25</v>
      </c>
      <c r="G340" s="123"/>
      <c r="H340" s="298"/>
      <c r="I340" s="299"/>
      <c r="J340" s="299"/>
      <c r="K340" s="299"/>
      <c r="L340" s="299"/>
      <c r="M340" s="292"/>
    </row>
    <row r="341" spans="1:13" s="130" customFormat="1" ht="20.100000000000001" customHeight="1" x14ac:dyDescent="0.25">
      <c r="A341" s="7"/>
      <c r="B341" s="484" t="s">
        <v>265</v>
      </c>
      <c r="C341" s="396" t="s">
        <v>12</v>
      </c>
      <c r="D341" s="485">
        <v>18</v>
      </c>
      <c r="E341" s="486">
        <v>18</v>
      </c>
      <c r="F341" s="186">
        <v>17</v>
      </c>
      <c r="G341" s="123"/>
      <c r="H341" s="298"/>
      <c r="I341" s="299"/>
      <c r="J341" s="299"/>
      <c r="K341" s="299"/>
      <c r="L341" s="299"/>
      <c r="M341" s="45"/>
    </row>
    <row r="342" spans="1:13" s="130" customFormat="1" ht="20.100000000000001" customHeight="1" x14ac:dyDescent="0.25">
      <c r="A342" s="7"/>
      <c r="B342" s="484" t="s">
        <v>266</v>
      </c>
      <c r="C342" s="396" t="s">
        <v>12</v>
      </c>
      <c r="D342" s="485">
        <v>2</v>
      </c>
      <c r="E342" s="486">
        <v>2</v>
      </c>
      <c r="F342" s="186">
        <v>9</v>
      </c>
      <c r="G342" s="123"/>
      <c r="H342" s="298"/>
      <c r="I342" s="299"/>
      <c r="J342" s="299"/>
      <c r="K342" s="299"/>
      <c r="L342" s="299"/>
      <c r="M342" s="292"/>
    </row>
    <row r="343" spans="1:13" s="130" customFormat="1" ht="20.100000000000001" customHeight="1" x14ac:dyDescent="0.25">
      <c r="A343" s="7"/>
      <c r="B343" s="484" t="s">
        <v>267</v>
      </c>
      <c r="C343" s="396" t="s">
        <v>12</v>
      </c>
      <c r="D343" s="485">
        <v>7</v>
      </c>
      <c r="E343" s="486">
        <v>7</v>
      </c>
      <c r="F343" s="186">
        <v>7</v>
      </c>
      <c r="G343" s="123"/>
      <c r="H343" s="298"/>
      <c r="I343" s="299"/>
      <c r="J343" s="299"/>
      <c r="K343" s="299"/>
      <c r="L343" s="299"/>
      <c r="M343" s="45"/>
    </row>
    <row r="344" spans="1:13" s="130" customFormat="1" ht="20.100000000000001" customHeight="1" x14ac:dyDescent="0.25">
      <c r="A344" s="7"/>
      <c r="B344" s="484" t="s">
        <v>268</v>
      </c>
      <c r="C344" s="396" t="s">
        <v>12</v>
      </c>
      <c r="D344" s="485">
        <v>2</v>
      </c>
      <c r="E344" s="486">
        <v>1</v>
      </c>
      <c r="F344" s="186">
        <v>2</v>
      </c>
      <c r="G344" s="123"/>
      <c r="H344" s="298"/>
      <c r="I344" s="299"/>
      <c r="J344" s="299"/>
      <c r="K344" s="299"/>
      <c r="L344" s="299"/>
      <c r="M344" s="292"/>
    </row>
    <row r="345" spans="1:13" s="130" customFormat="1" ht="20.100000000000001" customHeight="1" x14ac:dyDescent="0.25">
      <c r="A345" s="7"/>
      <c r="B345" s="484" t="s">
        <v>269</v>
      </c>
      <c r="C345" s="396" t="s">
        <v>12</v>
      </c>
      <c r="D345" s="500">
        <v>0</v>
      </c>
      <c r="E345" s="500">
        <v>0</v>
      </c>
      <c r="F345" s="24">
        <v>2</v>
      </c>
      <c r="G345" s="123"/>
      <c r="H345" s="298"/>
      <c r="I345" s="299"/>
      <c r="J345" s="299"/>
      <c r="K345" s="299"/>
      <c r="L345" s="299"/>
      <c r="M345" s="45"/>
    </row>
    <row r="346" spans="1:13" s="130" customFormat="1" ht="20.100000000000001" customHeight="1" x14ac:dyDescent="0.25">
      <c r="A346" s="7"/>
      <c r="B346" s="484" t="s">
        <v>270</v>
      </c>
      <c r="C346" s="396" t="s">
        <v>12</v>
      </c>
      <c r="D346" s="501">
        <v>3</v>
      </c>
      <c r="E346" s="502">
        <v>3</v>
      </c>
      <c r="F346" s="24">
        <v>0</v>
      </c>
      <c r="G346" s="123"/>
      <c r="H346" s="298"/>
      <c r="I346" s="299"/>
      <c r="J346" s="299"/>
      <c r="K346" s="299"/>
      <c r="L346" s="299"/>
      <c r="M346" s="292"/>
    </row>
    <row r="347" spans="1:13" s="126" customFormat="1" ht="60" customHeight="1" x14ac:dyDescent="0.25">
      <c r="A347" s="26" t="s">
        <v>271</v>
      </c>
      <c r="B347" s="290"/>
      <c r="C347" s="148"/>
      <c r="D347" s="149"/>
      <c r="E347" s="149"/>
      <c r="F347" s="150"/>
      <c r="G347" s="178"/>
      <c r="H347" s="291"/>
      <c r="I347" s="291"/>
      <c r="J347" s="291"/>
      <c r="K347" s="291"/>
      <c r="L347" s="291"/>
      <c r="M347" s="292"/>
    </row>
    <row r="348" spans="1:13" s="127" customFormat="1" ht="20.100000000000001" customHeight="1" x14ac:dyDescent="0.25">
      <c r="A348" s="195"/>
      <c r="B348" s="27" t="s">
        <v>272</v>
      </c>
      <c r="C348" s="151" t="s">
        <v>2</v>
      </c>
      <c r="D348" s="152">
        <v>2020</v>
      </c>
      <c r="E348" s="152">
        <v>2021</v>
      </c>
      <c r="F348" s="152">
        <v>2022</v>
      </c>
      <c r="G348" s="168"/>
      <c r="H348" s="45"/>
      <c r="I348" s="45"/>
      <c r="J348" s="45"/>
      <c r="K348" s="45"/>
      <c r="L348" s="45"/>
      <c r="M348" s="292"/>
    </row>
    <row r="349" spans="1:13" s="130" customFormat="1" ht="20.100000000000001" customHeight="1" x14ac:dyDescent="0.25">
      <c r="A349" s="7"/>
      <c r="B349" s="503" t="s">
        <v>273</v>
      </c>
      <c r="C349" s="396" t="s">
        <v>12</v>
      </c>
      <c r="D349" s="485">
        <v>1</v>
      </c>
      <c r="E349" s="486">
        <v>1</v>
      </c>
      <c r="F349" s="186">
        <v>1</v>
      </c>
      <c r="G349" s="168"/>
      <c r="H349" s="298"/>
      <c r="I349" s="299"/>
      <c r="J349" s="299"/>
      <c r="K349" s="299"/>
      <c r="L349" s="299"/>
      <c r="M349" s="45"/>
    </row>
    <row r="350" spans="1:13" s="130" customFormat="1" ht="20.100000000000001" customHeight="1" x14ac:dyDescent="0.25">
      <c r="A350" s="7"/>
      <c r="B350" s="503" t="s">
        <v>274</v>
      </c>
      <c r="C350" s="396" t="s">
        <v>12</v>
      </c>
      <c r="D350" s="485">
        <v>16</v>
      </c>
      <c r="E350" s="486">
        <v>14</v>
      </c>
      <c r="F350" s="186">
        <v>16</v>
      </c>
      <c r="G350" s="168"/>
      <c r="H350" s="298"/>
      <c r="I350" s="299"/>
      <c r="J350" s="299"/>
      <c r="K350" s="299"/>
      <c r="L350" s="299"/>
      <c r="M350" s="292"/>
    </row>
    <row r="351" spans="1:13" s="130" customFormat="1" ht="20.100000000000001" customHeight="1" x14ac:dyDescent="0.25">
      <c r="A351" s="7"/>
      <c r="B351" s="503" t="s">
        <v>275</v>
      </c>
      <c r="C351" s="396" t="s">
        <v>12</v>
      </c>
      <c r="D351" s="485">
        <v>129</v>
      </c>
      <c r="E351" s="486">
        <v>141</v>
      </c>
      <c r="F351" s="186">
        <v>156</v>
      </c>
      <c r="G351" s="168"/>
      <c r="H351" s="298"/>
      <c r="I351" s="299"/>
      <c r="J351" s="299"/>
      <c r="K351" s="299"/>
      <c r="L351" s="299"/>
      <c r="M351" s="45"/>
    </row>
    <row r="352" spans="1:13" s="130" customFormat="1" ht="20.100000000000001" customHeight="1" x14ac:dyDescent="0.25">
      <c r="A352" s="7"/>
      <c r="B352" s="503" t="s">
        <v>276</v>
      </c>
      <c r="C352" s="396" t="s">
        <v>12</v>
      </c>
      <c r="D352" s="485">
        <v>711</v>
      </c>
      <c r="E352" s="486">
        <v>751</v>
      </c>
      <c r="F352" s="186">
        <v>824</v>
      </c>
      <c r="G352" s="168"/>
      <c r="H352" s="298"/>
      <c r="I352" s="299"/>
      <c r="J352" s="299"/>
      <c r="K352" s="299"/>
      <c r="L352" s="299"/>
      <c r="M352" s="292"/>
    </row>
    <row r="353" spans="1:13" s="130" customFormat="1" ht="20.100000000000001" customHeight="1" x14ac:dyDescent="0.25">
      <c r="A353" s="7"/>
      <c r="B353" s="503" t="s">
        <v>277</v>
      </c>
      <c r="C353" s="396" t="s">
        <v>12</v>
      </c>
      <c r="D353" s="485">
        <v>3642</v>
      </c>
      <c r="E353" s="486">
        <v>3755</v>
      </c>
      <c r="F353" s="186">
        <v>3827</v>
      </c>
      <c r="G353" s="168"/>
      <c r="H353" s="298"/>
      <c r="I353" s="299"/>
      <c r="J353" s="299"/>
      <c r="K353" s="299"/>
      <c r="L353" s="299"/>
      <c r="M353" s="45"/>
    </row>
    <row r="354" spans="1:13" s="130" customFormat="1" ht="20.100000000000001" customHeight="1" x14ac:dyDescent="0.25">
      <c r="A354" s="7"/>
      <c r="B354" s="503" t="s">
        <v>278</v>
      </c>
      <c r="C354" s="396" t="s">
        <v>12</v>
      </c>
      <c r="D354" s="485">
        <v>2266</v>
      </c>
      <c r="E354" s="486">
        <v>1669</v>
      </c>
      <c r="F354" s="186">
        <v>1648</v>
      </c>
      <c r="G354" s="168"/>
      <c r="H354" s="298"/>
      <c r="I354" s="299"/>
      <c r="J354" s="299"/>
      <c r="K354" s="299"/>
      <c r="L354" s="299"/>
      <c r="M354" s="292"/>
    </row>
    <row r="355" spans="1:13" s="133" customFormat="1" ht="20.100000000000001" customHeight="1" x14ac:dyDescent="0.25">
      <c r="A355" s="7"/>
      <c r="B355" s="213" t="s">
        <v>279</v>
      </c>
      <c r="C355" s="479" t="s">
        <v>12</v>
      </c>
      <c r="D355" s="504">
        <v>6765</v>
      </c>
      <c r="E355" s="504">
        <v>6331</v>
      </c>
      <c r="F355" s="295">
        <v>6472</v>
      </c>
      <c r="G355" s="168"/>
      <c r="H355" s="315"/>
      <c r="I355" s="350"/>
      <c r="J355" s="350"/>
      <c r="K355" s="350"/>
      <c r="L355" s="350"/>
      <c r="M355" s="45"/>
    </row>
    <row r="356" spans="1:13" s="130" customFormat="1" ht="20.100000000000001" customHeight="1" x14ac:dyDescent="0.25">
      <c r="A356" s="7"/>
      <c r="B356" s="503" t="s">
        <v>242</v>
      </c>
      <c r="C356" s="396" t="s">
        <v>12</v>
      </c>
      <c r="D356" s="485">
        <v>17282</v>
      </c>
      <c r="E356" s="486">
        <v>18435</v>
      </c>
      <c r="F356" s="186">
        <v>18899</v>
      </c>
      <c r="G356" s="168"/>
      <c r="H356" s="298"/>
      <c r="I356" s="299"/>
      <c r="J356" s="299"/>
      <c r="K356" s="299"/>
      <c r="L356" s="299"/>
      <c r="M356" s="292"/>
    </row>
    <row r="357" spans="1:13" s="130" customFormat="1" ht="20.100000000000001" customHeight="1" x14ac:dyDescent="0.25">
      <c r="A357" s="7"/>
      <c r="B357" s="503" t="s">
        <v>243</v>
      </c>
      <c r="C357" s="396" t="s">
        <v>12</v>
      </c>
      <c r="D357" s="485">
        <v>23393</v>
      </c>
      <c r="E357" s="486">
        <v>22606</v>
      </c>
      <c r="F357" s="186">
        <v>21902</v>
      </c>
      <c r="G357" s="168"/>
      <c r="H357" s="298"/>
      <c r="I357" s="299"/>
      <c r="J357" s="299"/>
      <c r="K357" s="299"/>
      <c r="L357" s="299"/>
      <c r="M357" s="45"/>
    </row>
    <row r="358" spans="1:13" s="130" customFormat="1" ht="20.100000000000001" customHeight="1" x14ac:dyDescent="0.25">
      <c r="A358" s="7"/>
      <c r="B358" s="503" t="s">
        <v>244</v>
      </c>
      <c r="C358" s="396" t="s">
        <v>12</v>
      </c>
      <c r="D358" s="485">
        <v>53</v>
      </c>
      <c r="E358" s="486">
        <v>25</v>
      </c>
      <c r="F358" s="186">
        <v>31</v>
      </c>
      <c r="G358" s="168"/>
      <c r="H358" s="298"/>
      <c r="I358" s="299"/>
      <c r="J358" s="299"/>
      <c r="K358" s="299"/>
      <c r="L358" s="299"/>
      <c r="M358" s="292"/>
    </row>
    <row r="359" spans="1:13" s="130" customFormat="1" ht="20.100000000000001" customHeight="1" x14ac:dyDescent="0.25">
      <c r="A359" s="7"/>
      <c r="B359" s="503" t="s">
        <v>245</v>
      </c>
      <c r="C359" s="396" t="s">
        <v>12</v>
      </c>
      <c r="D359" s="485">
        <v>1029</v>
      </c>
      <c r="E359" s="486">
        <v>1235</v>
      </c>
      <c r="F359" s="186">
        <v>1004</v>
      </c>
      <c r="G359" s="168"/>
      <c r="H359" s="298"/>
      <c r="I359" s="299"/>
      <c r="J359" s="299"/>
      <c r="K359" s="299"/>
      <c r="L359" s="299"/>
      <c r="M359" s="45"/>
    </row>
    <row r="360" spans="1:13" s="130" customFormat="1" ht="20.100000000000001" customHeight="1" x14ac:dyDescent="0.25">
      <c r="A360" s="7"/>
      <c r="B360" s="503" t="s">
        <v>246</v>
      </c>
      <c r="C360" s="396" t="s">
        <v>12</v>
      </c>
      <c r="D360" s="485">
        <v>2100</v>
      </c>
      <c r="E360" s="486">
        <v>2447</v>
      </c>
      <c r="F360" s="186">
        <v>2546</v>
      </c>
      <c r="G360" s="168"/>
      <c r="H360" s="298"/>
      <c r="I360" s="299"/>
      <c r="J360" s="299"/>
      <c r="K360" s="299"/>
      <c r="L360" s="299"/>
      <c r="M360" s="292"/>
    </row>
    <row r="361" spans="1:13" s="133" customFormat="1" ht="20.100000000000001" customHeight="1" x14ac:dyDescent="0.25">
      <c r="A361" s="7"/>
      <c r="B361" s="478" t="s">
        <v>280</v>
      </c>
      <c r="C361" s="479" t="s">
        <v>12</v>
      </c>
      <c r="D361" s="504">
        <v>50622</v>
      </c>
      <c r="E361" s="504">
        <v>51079</v>
      </c>
      <c r="F361" s="295">
        <v>50854</v>
      </c>
      <c r="G361" s="177"/>
      <c r="H361" s="315"/>
      <c r="I361" s="350"/>
      <c r="J361" s="350"/>
      <c r="K361" s="350"/>
      <c r="L361" s="350"/>
      <c r="M361" s="45"/>
    </row>
    <row r="362" spans="1:13" s="350" customFormat="1" ht="20.100000000000001" customHeight="1" x14ac:dyDescent="0.25">
      <c r="A362" s="7"/>
      <c r="B362" s="478" t="s">
        <v>768</v>
      </c>
      <c r="C362" s="479" t="s">
        <v>12</v>
      </c>
      <c r="D362" s="837" t="s">
        <v>15</v>
      </c>
      <c r="E362" s="838" t="s">
        <v>769</v>
      </c>
      <c r="F362" s="839" t="s">
        <v>770</v>
      </c>
      <c r="G362" s="168"/>
      <c r="H362" s="315"/>
      <c r="M362" s="45"/>
    </row>
    <row r="363" spans="1:13" s="130" customFormat="1" ht="20.100000000000001" customHeight="1" x14ac:dyDescent="0.25">
      <c r="A363" s="7"/>
      <c r="B363" s="3"/>
      <c r="C363" s="6"/>
      <c r="D363" s="297"/>
      <c r="E363" s="297"/>
      <c r="F363" s="297"/>
      <c r="G363" s="170"/>
      <c r="H363" s="298"/>
      <c r="I363" s="299"/>
      <c r="J363" s="299"/>
      <c r="K363" s="299"/>
      <c r="L363" s="299"/>
      <c r="M363" s="292"/>
    </row>
    <row r="364" spans="1:13" s="127" customFormat="1" ht="20.100000000000001" customHeight="1" x14ac:dyDescent="0.25">
      <c r="A364" s="195"/>
      <c r="B364" s="27" t="s">
        <v>281</v>
      </c>
      <c r="C364" s="151" t="s">
        <v>2</v>
      </c>
      <c r="D364" s="152">
        <v>2020</v>
      </c>
      <c r="E364" s="152">
        <v>2021</v>
      </c>
      <c r="F364" s="152">
        <v>2022</v>
      </c>
      <c r="G364" s="168"/>
      <c r="H364" s="45"/>
      <c r="I364" s="45"/>
      <c r="J364" s="45"/>
      <c r="K364" s="45"/>
      <c r="L364" s="45"/>
      <c r="M364" s="45"/>
    </row>
    <row r="365" spans="1:13" s="132" customFormat="1" ht="20.100000000000001" customHeight="1" x14ac:dyDescent="0.25">
      <c r="A365" s="153"/>
      <c r="B365" s="478" t="s">
        <v>280</v>
      </c>
      <c r="C365" s="505" t="s">
        <v>8</v>
      </c>
      <c r="D365" s="506">
        <v>0.57472099544737232</v>
      </c>
      <c r="E365" s="506">
        <v>0.56079619687537741</v>
      </c>
      <c r="F365" s="507">
        <v>0.54804884094362605</v>
      </c>
      <c r="G365" s="198"/>
      <c r="H365" s="331"/>
      <c r="I365" s="332"/>
      <c r="J365" s="332"/>
      <c r="K365" s="332"/>
      <c r="L365" s="332"/>
      <c r="M365" s="292"/>
    </row>
    <row r="366" spans="1:13" s="128" customFormat="1" ht="20.100000000000001" customHeight="1" x14ac:dyDescent="0.25">
      <c r="A366" s="153"/>
      <c r="B366" s="36" t="s">
        <v>282</v>
      </c>
      <c r="C366" s="32" t="s">
        <v>8</v>
      </c>
      <c r="D366" s="489">
        <v>0.14049586776859505</v>
      </c>
      <c r="E366" s="489">
        <v>0.13157894736842105</v>
      </c>
      <c r="F366" s="187">
        <v>0.13821138211382114</v>
      </c>
      <c r="G366" s="198"/>
      <c r="H366" s="294"/>
      <c r="I366" s="292"/>
      <c r="J366" s="292"/>
      <c r="K366" s="292"/>
      <c r="L366" s="292"/>
      <c r="M366" s="45"/>
    </row>
    <row r="367" spans="1:13" s="128" customFormat="1" ht="20.100000000000001" customHeight="1" x14ac:dyDescent="0.25">
      <c r="A367" s="153"/>
      <c r="B367" s="36" t="s">
        <v>283</v>
      </c>
      <c r="C367" s="32" t="s">
        <v>8</v>
      </c>
      <c r="D367" s="489">
        <v>0.34825870646766172</v>
      </c>
      <c r="E367" s="489">
        <v>0.35780184516646613</v>
      </c>
      <c r="F367" s="187">
        <v>0.36745406824146981</v>
      </c>
      <c r="G367" s="199"/>
      <c r="H367" s="294"/>
      <c r="I367" s="292"/>
      <c r="J367" s="292"/>
      <c r="K367" s="292"/>
      <c r="L367" s="292"/>
      <c r="M367" s="292"/>
    </row>
    <row r="368" spans="1:13" s="128" customFormat="1" ht="20.100000000000001" customHeight="1" x14ac:dyDescent="0.25">
      <c r="A368" s="153"/>
      <c r="B368" s="36" t="s">
        <v>284</v>
      </c>
      <c r="C368" s="32" t="s">
        <v>8</v>
      </c>
      <c r="D368" s="489">
        <v>0.55609939759036142</v>
      </c>
      <c r="E368" s="489">
        <v>0.55750847980265184</v>
      </c>
      <c r="F368" s="187">
        <v>0.56298200514138819</v>
      </c>
      <c r="G368" s="199"/>
      <c r="H368" s="294"/>
      <c r="I368" s="292"/>
      <c r="J368" s="292"/>
      <c r="K368" s="292"/>
      <c r="L368" s="292"/>
      <c r="M368" s="45"/>
    </row>
    <row r="369" spans="1:13" s="128" customFormat="1" ht="20.100000000000001" customHeight="1" x14ac:dyDescent="0.25">
      <c r="A369" s="153"/>
      <c r="B369" s="478" t="s">
        <v>279</v>
      </c>
      <c r="C369" s="508" t="s">
        <v>8</v>
      </c>
      <c r="D369" s="509">
        <v>0.51417496389754502</v>
      </c>
      <c r="E369" s="509">
        <v>0.51321335927367051</v>
      </c>
      <c r="F369" s="507">
        <v>0.51713943268078311</v>
      </c>
      <c r="G369" s="198"/>
      <c r="H369" s="294"/>
      <c r="I369" s="292"/>
      <c r="J369" s="292"/>
      <c r="K369" s="292"/>
      <c r="L369" s="292"/>
      <c r="M369" s="292"/>
    </row>
    <row r="370" spans="1:13" s="128" customFormat="1" ht="20.100000000000001" customHeight="1" x14ac:dyDescent="0.25">
      <c r="A370" s="153"/>
      <c r="B370" s="478" t="s">
        <v>285</v>
      </c>
      <c r="C370" s="440" t="s">
        <v>8</v>
      </c>
      <c r="D370" s="490">
        <v>0.5377725198580362</v>
      </c>
      <c r="E370" s="490">
        <v>0.5692567567567568</v>
      </c>
      <c r="F370" s="491">
        <v>0.58189795255118626</v>
      </c>
      <c r="G370" s="198"/>
      <c r="H370" s="294"/>
      <c r="I370" s="292"/>
      <c r="J370" s="292"/>
      <c r="K370" s="292"/>
      <c r="L370" s="292"/>
      <c r="M370" s="45"/>
    </row>
    <row r="371" spans="1:13" s="128" customFormat="1" ht="20.100000000000001" customHeight="1" x14ac:dyDescent="0.25">
      <c r="A371" s="153"/>
      <c r="B371" s="484" t="s">
        <v>286</v>
      </c>
      <c r="C371" s="396" t="s">
        <v>8</v>
      </c>
      <c r="D371" s="397">
        <v>0.32600000000000001</v>
      </c>
      <c r="E371" s="412">
        <v>0.33</v>
      </c>
      <c r="F371" s="187">
        <v>0.34100000000000003</v>
      </c>
      <c r="G371" s="198"/>
      <c r="H371" s="294"/>
      <c r="I371" s="292"/>
      <c r="J371" s="292"/>
      <c r="K371" s="292"/>
      <c r="L371" s="292"/>
      <c r="M371" s="292"/>
    </row>
    <row r="372" spans="1:13" s="128" customFormat="1" ht="20.100000000000001" customHeight="1" x14ac:dyDescent="0.25">
      <c r="A372" s="153"/>
      <c r="B372" s="484" t="s">
        <v>287</v>
      </c>
      <c r="C372" s="396" t="s">
        <v>8</v>
      </c>
      <c r="D372" s="397">
        <v>0.359995092927682</v>
      </c>
      <c r="E372" s="412">
        <v>0.34100539291217258</v>
      </c>
      <c r="F372" s="187">
        <v>0.34339990258158792</v>
      </c>
      <c r="G372" s="198"/>
      <c r="H372" s="294"/>
      <c r="I372" s="292"/>
      <c r="J372" s="292"/>
      <c r="K372" s="292"/>
      <c r="L372" s="292"/>
      <c r="M372" s="45"/>
    </row>
    <row r="373" spans="1:13" s="350" customFormat="1" ht="20.100000000000001" customHeight="1" x14ac:dyDescent="0.25">
      <c r="A373" s="7"/>
      <c r="B373" s="478" t="s">
        <v>768</v>
      </c>
      <c r="C373" s="440" t="s">
        <v>8</v>
      </c>
      <c r="D373" s="837" t="s">
        <v>15</v>
      </c>
      <c r="E373" s="840">
        <v>0.58740000000000003</v>
      </c>
      <c r="F373" s="841">
        <v>0.60029999999999994</v>
      </c>
      <c r="G373" s="168"/>
      <c r="H373" s="315"/>
      <c r="M373" s="45"/>
    </row>
    <row r="374" spans="1:13" s="130" customFormat="1" ht="20.100000000000001" customHeight="1" x14ac:dyDescent="0.25">
      <c r="A374" s="7"/>
      <c r="B374" s="3"/>
      <c r="C374" s="6"/>
      <c r="D374" s="297"/>
      <c r="E374" s="297"/>
      <c r="F374" s="297"/>
      <c r="G374" s="170"/>
      <c r="H374" s="298"/>
      <c r="I374" s="299"/>
      <c r="J374" s="299"/>
      <c r="K374" s="299"/>
      <c r="L374" s="299"/>
      <c r="M374" s="45"/>
    </row>
    <row r="375" spans="1:13" s="127" customFormat="1" ht="20.100000000000001" customHeight="1" x14ac:dyDescent="0.25">
      <c r="A375" s="195"/>
      <c r="B375" s="27" t="s">
        <v>288</v>
      </c>
      <c r="C375" s="151" t="s">
        <v>2</v>
      </c>
      <c r="D375" s="152">
        <v>2020</v>
      </c>
      <c r="E375" s="152">
        <v>2021</v>
      </c>
      <c r="F375" s="152">
        <v>2022</v>
      </c>
      <c r="G375" s="168"/>
      <c r="H375" s="45"/>
      <c r="I375" s="45"/>
      <c r="J375" s="45"/>
      <c r="K375" s="45"/>
      <c r="L375" s="45"/>
      <c r="M375" s="292"/>
    </row>
    <row r="376" spans="1:13" s="133" customFormat="1" ht="20.100000000000001" customHeight="1" x14ac:dyDescent="0.25">
      <c r="A376" s="7"/>
      <c r="B376" s="478" t="s">
        <v>289</v>
      </c>
      <c r="C376" s="479" t="s">
        <v>12</v>
      </c>
      <c r="D376" s="504">
        <v>63061</v>
      </c>
      <c r="E376" s="504">
        <v>63718</v>
      </c>
      <c r="F376" s="295">
        <v>63424</v>
      </c>
      <c r="G376" s="168"/>
      <c r="H376" s="315"/>
      <c r="I376" s="350"/>
      <c r="J376" s="350"/>
      <c r="K376" s="350"/>
      <c r="L376" s="350"/>
      <c r="M376" s="45"/>
    </row>
    <row r="377" spans="1:13" s="130" customFormat="1" ht="20.100000000000001" customHeight="1" x14ac:dyDescent="0.25">
      <c r="A377" s="7"/>
      <c r="B377" s="446" t="s">
        <v>256</v>
      </c>
      <c r="C377" s="375" t="s">
        <v>8</v>
      </c>
      <c r="D377" s="488">
        <v>0.71599999999999997</v>
      </c>
      <c r="E377" s="488">
        <v>0.69899999999999995</v>
      </c>
      <c r="F377" s="398">
        <v>0.68351456499013918</v>
      </c>
      <c r="G377" s="196"/>
      <c r="H377" s="298"/>
      <c r="I377" s="299"/>
      <c r="J377" s="299"/>
      <c r="K377" s="299"/>
      <c r="L377" s="299"/>
      <c r="M377" s="292"/>
    </row>
    <row r="378" spans="1:13" s="133" customFormat="1" ht="20.100000000000001" customHeight="1" x14ac:dyDescent="0.25">
      <c r="A378" s="7"/>
      <c r="B378" s="478" t="s">
        <v>290</v>
      </c>
      <c r="C378" s="479" t="s">
        <v>12</v>
      </c>
      <c r="D378" s="504">
        <v>20654</v>
      </c>
      <c r="E378" s="504">
        <v>23298</v>
      </c>
      <c r="F378" s="295">
        <v>25400</v>
      </c>
      <c r="G378" s="197"/>
      <c r="H378" s="315"/>
      <c r="I378" s="350"/>
      <c r="J378" s="350"/>
      <c r="K378" s="350"/>
      <c r="L378" s="350"/>
      <c r="M378" s="292"/>
    </row>
    <row r="379" spans="1:13" s="130" customFormat="1" ht="20.100000000000001" customHeight="1" x14ac:dyDescent="0.25">
      <c r="A379" s="7"/>
      <c r="B379" s="446" t="s">
        <v>256</v>
      </c>
      <c r="C379" s="375" t="s">
        <v>8</v>
      </c>
      <c r="D379" s="488">
        <v>0.23400000000000001</v>
      </c>
      <c r="E379" s="488">
        <v>0.25578867626231022</v>
      </c>
      <c r="F379" s="187">
        <v>0.27373344397624771</v>
      </c>
      <c r="G379" s="185"/>
      <c r="H379" s="298"/>
      <c r="I379" s="299"/>
      <c r="J379" s="299"/>
      <c r="K379" s="299"/>
      <c r="L379" s="299"/>
      <c r="M379" s="45"/>
    </row>
    <row r="380" spans="1:13" s="133" customFormat="1" ht="20.100000000000001" customHeight="1" x14ac:dyDescent="0.25">
      <c r="A380" s="7"/>
      <c r="B380" s="478" t="s">
        <v>291</v>
      </c>
      <c r="C380" s="479" t="s">
        <v>12</v>
      </c>
      <c r="D380" s="504">
        <v>2496</v>
      </c>
      <c r="E380" s="504">
        <v>2581</v>
      </c>
      <c r="F380" s="295">
        <v>2635</v>
      </c>
      <c r="G380" s="197"/>
      <c r="H380" s="315"/>
      <c r="I380" s="350"/>
      <c r="J380" s="350"/>
      <c r="K380" s="350"/>
      <c r="L380" s="350"/>
      <c r="M380" s="45"/>
    </row>
    <row r="381" spans="1:13" s="130" customFormat="1" ht="20.100000000000001" customHeight="1" x14ac:dyDescent="0.25">
      <c r="A381" s="7"/>
      <c r="B381" s="446" t="s">
        <v>256</v>
      </c>
      <c r="C381" s="375" t="s">
        <v>8</v>
      </c>
      <c r="D381" s="488">
        <v>2.8000000000000001E-2</v>
      </c>
      <c r="E381" s="488">
        <v>2.8000000000000001E-2</v>
      </c>
      <c r="F381" s="398">
        <v>2.8397150585724909E-2</v>
      </c>
      <c r="G381" s="196"/>
      <c r="H381" s="298"/>
      <c r="I381" s="299"/>
      <c r="J381" s="299"/>
      <c r="K381" s="299"/>
      <c r="L381" s="299"/>
      <c r="M381" s="292"/>
    </row>
    <row r="382" spans="1:13" s="133" customFormat="1" ht="20.100000000000001" customHeight="1" x14ac:dyDescent="0.25">
      <c r="A382" s="7"/>
      <c r="B382" s="478" t="s">
        <v>292</v>
      </c>
      <c r="C382" s="479" t="s">
        <v>12</v>
      </c>
      <c r="D382" s="504">
        <v>159</v>
      </c>
      <c r="E382" s="504">
        <v>153</v>
      </c>
      <c r="F382" s="295">
        <v>159</v>
      </c>
      <c r="G382" s="197"/>
      <c r="H382" s="315"/>
      <c r="I382" s="350"/>
      <c r="J382" s="350"/>
      <c r="K382" s="350"/>
      <c r="L382" s="350"/>
      <c r="M382" s="292"/>
    </row>
    <row r="383" spans="1:13" s="130" customFormat="1" ht="20.100000000000001" customHeight="1" x14ac:dyDescent="0.25">
      <c r="A383" s="7"/>
      <c r="B383" s="446" t="s">
        <v>256</v>
      </c>
      <c r="C383" s="375" t="s">
        <v>8</v>
      </c>
      <c r="D383" s="488">
        <v>2E-3</v>
      </c>
      <c r="E383" s="488">
        <v>2E-3</v>
      </c>
      <c r="F383" s="398">
        <v>1.7135282516623379E-3</v>
      </c>
      <c r="G383" s="210"/>
      <c r="H383" s="298"/>
      <c r="I383" s="299"/>
      <c r="J383" s="299"/>
      <c r="K383" s="299"/>
      <c r="L383" s="299"/>
      <c r="M383" s="45"/>
    </row>
    <row r="384" spans="1:13" s="133" customFormat="1" ht="20.100000000000001" customHeight="1" x14ac:dyDescent="0.25">
      <c r="A384" s="7"/>
      <c r="B384" s="478" t="s">
        <v>293</v>
      </c>
      <c r="C384" s="479" t="s">
        <v>12</v>
      </c>
      <c r="D384" s="504">
        <v>1711</v>
      </c>
      <c r="E384" s="504">
        <v>1333</v>
      </c>
      <c r="F384" s="295">
        <v>1173</v>
      </c>
      <c r="G384" s="197"/>
      <c r="H384" s="315"/>
      <c r="I384" s="350"/>
      <c r="J384" s="350"/>
      <c r="K384" s="350"/>
      <c r="L384" s="350"/>
      <c r="M384" s="45"/>
    </row>
    <row r="385" spans="1:13" s="130" customFormat="1" ht="20.100000000000001" customHeight="1" x14ac:dyDescent="0.25">
      <c r="A385" s="7"/>
      <c r="B385" s="446" t="s">
        <v>256</v>
      </c>
      <c r="C385" s="375" t="s">
        <v>8</v>
      </c>
      <c r="D385" s="488">
        <v>1.9E-2</v>
      </c>
      <c r="E385" s="488">
        <v>1.4E-2</v>
      </c>
      <c r="F385" s="398">
        <v>1.2641312196225928E-2</v>
      </c>
      <c r="G385" s="210"/>
      <c r="H385" s="298"/>
      <c r="I385" s="299"/>
      <c r="J385" s="299"/>
      <c r="K385" s="299"/>
      <c r="L385" s="299"/>
      <c r="M385" s="292"/>
    </row>
    <row r="386" spans="1:13" s="130" customFormat="1" ht="20.100000000000001" customHeight="1" x14ac:dyDescent="0.25">
      <c r="A386" s="7"/>
      <c r="B386" s="3"/>
      <c r="C386" s="6"/>
      <c r="D386" s="297"/>
      <c r="E386" s="297"/>
      <c r="F386" s="297"/>
      <c r="G386" s="170"/>
      <c r="H386" s="298"/>
      <c r="I386" s="299"/>
      <c r="J386" s="299"/>
      <c r="K386" s="299"/>
      <c r="L386" s="299"/>
      <c r="M386" s="292"/>
    </row>
    <row r="387" spans="1:13" s="127" customFormat="1" ht="20.100000000000001" customHeight="1" x14ac:dyDescent="0.25">
      <c r="A387" s="195"/>
      <c r="B387" s="27" t="s">
        <v>294</v>
      </c>
      <c r="C387" s="151" t="s">
        <v>2</v>
      </c>
      <c r="D387" s="152">
        <v>2020</v>
      </c>
      <c r="E387" s="152">
        <v>2021</v>
      </c>
      <c r="F387" s="152">
        <v>2022</v>
      </c>
      <c r="G387" s="168"/>
      <c r="H387" s="45"/>
      <c r="I387" s="45"/>
      <c r="J387" s="45"/>
      <c r="K387" s="45"/>
      <c r="L387" s="45"/>
      <c r="M387" s="45"/>
    </row>
    <row r="388" spans="1:13" s="128" customFormat="1" ht="20.100000000000001" customHeight="1" x14ac:dyDescent="0.25">
      <c r="A388" s="153"/>
      <c r="B388" s="478" t="s">
        <v>295</v>
      </c>
      <c r="C388" s="508" t="s">
        <v>8</v>
      </c>
      <c r="D388" s="509">
        <v>0.23448870925625276</v>
      </c>
      <c r="E388" s="509">
        <v>0.25578867626231022</v>
      </c>
      <c r="F388" s="507">
        <v>0.27373344397624771</v>
      </c>
      <c r="G388" s="210"/>
      <c r="H388" s="294"/>
      <c r="I388" s="292"/>
      <c r="J388" s="292"/>
      <c r="K388" s="292"/>
      <c r="L388" s="292"/>
      <c r="M388" s="292"/>
    </row>
    <row r="389" spans="1:13" s="128" customFormat="1" ht="20.100000000000001" customHeight="1" x14ac:dyDescent="0.25">
      <c r="A389" s="153"/>
      <c r="B389" s="36" t="s">
        <v>296</v>
      </c>
      <c r="C389" s="32" t="s">
        <v>8</v>
      </c>
      <c r="D389" s="489">
        <v>1.6528925619834711E-2</v>
      </c>
      <c r="E389" s="489">
        <v>1.7543859649122806E-2</v>
      </c>
      <c r="F389" s="187">
        <v>3.2520325203252036E-2</v>
      </c>
      <c r="G389" s="210"/>
      <c r="H389" s="294"/>
      <c r="I389" s="292"/>
      <c r="J389" s="292"/>
      <c r="K389" s="292"/>
      <c r="L389" s="292"/>
      <c r="M389" s="45"/>
    </row>
    <row r="390" spans="1:13" s="128" customFormat="1" ht="20.100000000000001" customHeight="1" x14ac:dyDescent="0.25">
      <c r="A390" s="153"/>
      <c r="B390" s="36" t="s">
        <v>297</v>
      </c>
      <c r="C390" s="32" t="s">
        <v>8</v>
      </c>
      <c r="D390" s="489">
        <v>7.4212271973465999E-2</v>
      </c>
      <c r="E390" s="489">
        <v>7.9823505816285598E-2</v>
      </c>
      <c r="F390" s="187">
        <v>8.8113985751781032E-2</v>
      </c>
      <c r="G390" s="210"/>
      <c r="H390" s="294"/>
      <c r="I390" s="292"/>
      <c r="J390" s="292"/>
      <c r="K390" s="292"/>
      <c r="L390" s="292"/>
      <c r="M390" s="292"/>
    </row>
    <row r="391" spans="1:13" s="128" customFormat="1" ht="20.100000000000001" customHeight="1" x14ac:dyDescent="0.25">
      <c r="A391" s="153"/>
      <c r="B391" s="36" t="s">
        <v>298</v>
      </c>
      <c r="C391" s="32" t="s">
        <v>8</v>
      </c>
      <c r="D391" s="489">
        <v>0.16575677710843373</v>
      </c>
      <c r="E391" s="489">
        <v>0.17411861445163943</v>
      </c>
      <c r="F391" s="187">
        <v>0.18889460154241644</v>
      </c>
      <c r="G391" s="210"/>
      <c r="H391" s="294"/>
      <c r="I391" s="292"/>
      <c r="J391" s="292"/>
      <c r="K391" s="292"/>
      <c r="L391" s="292"/>
      <c r="M391" s="45"/>
    </row>
    <row r="392" spans="1:13" s="128" customFormat="1" ht="20.100000000000001" customHeight="1" x14ac:dyDescent="0.25">
      <c r="A392" s="153"/>
      <c r="B392" s="478" t="s">
        <v>299</v>
      </c>
      <c r="C392" s="508" t="s">
        <v>8</v>
      </c>
      <c r="D392" s="509">
        <v>0.14799999999999999</v>
      </c>
      <c r="E392" s="509">
        <v>0.15361543450064852</v>
      </c>
      <c r="F392" s="507">
        <v>0.16588094286855773</v>
      </c>
      <c r="G392" s="210"/>
      <c r="H392" s="294"/>
      <c r="I392" s="292"/>
      <c r="J392" s="292"/>
      <c r="K392" s="292"/>
      <c r="L392" s="292"/>
      <c r="M392" s="292"/>
    </row>
    <row r="393" spans="1:13" s="128" customFormat="1" ht="20.100000000000001" customHeight="1" x14ac:dyDescent="0.25">
      <c r="A393" s="153"/>
      <c r="B393" s="478" t="s">
        <v>300</v>
      </c>
      <c r="C393" s="440" t="s">
        <v>8</v>
      </c>
      <c r="D393" s="490">
        <v>0.34274125401385835</v>
      </c>
      <c r="E393" s="490">
        <v>0.41200859950859953</v>
      </c>
      <c r="F393" s="491">
        <v>0.43597660058498539</v>
      </c>
      <c r="G393" s="210"/>
      <c r="H393" s="294"/>
      <c r="I393" s="292"/>
      <c r="J393" s="292"/>
      <c r="K393" s="292"/>
      <c r="L393" s="292"/>
      <c r="M393" s="45"/>
    </row>
    <row r="394" spans="1:13" s="130" customFormat="1" ht="20.100000000000001" customHeight="1" x14ac:dyDescent="0.25">
      <c r="A394" s="7"/>
      <c r="B394" s="3"/>
      <c r="C394" s="6"/>
      <c r="D394" s="297"/>
      <c r="E394" s="297"/>
      <c r="F394" s="297"/>
      <c r="G394" s="170"/>
      <c r="H394" s="298"/>
      <c r="I394" s="299"/>
      <c r="J394" s="299"/>
      <c r="K394" s="299"/>
      <c r="L394" s="299"/>
      <c r="M394" s="292"/>
    </row>
    <row r="395" spans="1:13" s="127" customFormat="1" ht="20.100000000000001" customHeight="1" x14ac:dyDescent="0.25">
      <c r="A395" s="195"/>
      <c r="B395" s="27" t="s">
        <v>301</v>
      </c>
      <c r="C395" s="151" t="s">
        <v>2</v>
      </c>
      <c r="D395" s="152">
        <v>2020</v>
      </c>
      <c r="E395" s="152">
        <v>2021</v>
      </c>
      <c r="F395" s="152">
        <v>2022</v>
      </c>
      <c r="G395" s="168"/>
      <c r="H395" s="45"/>
      <c r="I395" s="45"/>
      <c r="J395" s="45"/>
      <c r="K395" s="45"/>
      <c r="L395" s="45"/>
      <c r="M395" s="45"/>
    </row>
    <row r="396" spans="1:13" s="128" customFormat="1" ht="20.100000000000001" customHeight="1" x14ac:dyDescent="0.25">
      <c r="A396" s="161"/>
      <c r="B396" s="31" t="s">
        <v>302</v>
      </c>
      <c r="C396" s="340" t="s">
        <v>8</v>
      </c>
      <c r="D396" s="510">
        <v>0.13738490707417036</v>
      </c>
      <c r="E396" s="510">
        <v>0.14445066587617886</v>
      </c>
      <c r="F396" s="511">
        <v>0.1507473785173131</v>
      </c>
      <c r="G396" s="168"/>
      <c r="H396" s="294"/>
      <c r="I396" s="292"/>
      <c r="J396" s="292"/>
      <c r="K396" s="292"/>
      <c r="L396" s="292"/>
      <c r="M396" s="292"/>
    </row>
    <row r="397" spans="1:13" s="128" customFormat="1" ht="20.100000000000001" customHeight="1" x14ac:dyDescent="0.25">
      <c r="A397" s="161"/>
      <c r="B397" s="31" t="s">
        <v>303</v>
      </c>
      <c r="C397" s="340" t="s">
        <v>8</v>
      </c>
      <c r="D397" s="510">
        <v>7.3496997795850116E-2</v>
      </c>
      <c r="E397" s="510">
        <v>7.8226329442282749E-2</v>
      </c>
      <c r="F397" s="511">
        <v>8.5417499001198563E-2</v>
      </c>
      <c r="G397" s="168"/>
      <c r="H397" s="294"/>
      <c r="I397" s="292"/>
      <c r="J397" s="292"/>
      <c r="K397" s="292"/>
      <c r="L397" s="292"/>
      <c r="M397" s="45"/>
    </row>
    <row r="398" spans="1:13" s="130" customFormat="1" ht="20.100000000000001" customHeight="1" x14ac:dyDescent="0.25">
      <c r="A398" s="7"/>
      <c r="B398" s="3"/>
      <c r="C398" s="6"/>
      <c r="D398" s="297"/>
      <c r="E398" s="297"/>
      <c r="F398" s="297"/>
      <c r="G398" s="170"/>
      <c r="H398" s="298"/>
      <c r="I398" s="299"/>
      <c r="J398" s="299"/>
      <c r="K398" s="299"/>
      <c r="L398" s="299"/>
      <c r="M398" s="292"/>
    </row>
    <row r="399" spans="1:13" s="127" customFormat="1" ht="20.100000000000001" customHeight="1" x14ac:dyDescent="0.25">
      <c r="A399" s="195"/>
      <c r="B399" s="27" t="s">
        <v>304</v>
      </c>
      <c r="C399" s="151" t="s">
        <v>2</v>
      </c>
      <c r="D399" s="152">
        <v>2020</v>
      </c>
      <c r="E399" s="152">
        <v>2021</v>
      </c>
      <c r="F399" s="152">
        <v>2022</v>
      </c>
      <c r="G399" s="168"/>
      <c r="H399" s="45"/>
      <c r="I399" s="45"/>
      <c r="J399" s="45"/>
      <c r="K399" s="45"/>
      <c r="L399" s="45"/>
      <c r="M399" s="45"/>
    </row>
    <row r="400" spans="1:13" s="128" customFormat="1" ht="20.100000000000001" customHeight="1" x14ac:dyDescent="0.25">
      <c r="A400" s="161"/>
      <c r="B400" s="31" t="s">
        <v>305</v>
      </c>
      <c r="C400" s="340" t="s">
        <v>8</v>
      </c>
      <c r="D400" s="510">
        <v>4.5999999999999999E-2</v>
      </c>
      <c r="E400" s="510">
        <v>4.9000000000000002E-2</v>
      </c>
      <c r="F400" s="511">
        <v>4.4499999999999998E-2</v>
      </c>
      <c r="G400" s="210"/>
      <c r="H400" s="294"/>
      <c r="I400" s="292"/>
      <c r="J400" s="292"/>
      <c r="K400" s="292"/>
      <c r="L400" s="292"/>
      <c r="M400" s="292"/>
    </row>
    <row r="401" spans="1:13" s="130" customFormat="1" ht="20.100000000000001" customHeight="1" x14ac:dyDescent="0.25">
      <c r="A401" s="391"/>
      <c r="B401" s="512" t="s">
        <v>306</v>
      </c>
      <c r="C401" s="340" t="s">
        <v>8</v>
      </c>
      <c r="D401" s="422">
        <v>1.0999999999999999E-2</v>
      </c>
      <c r="E401" s="422">
        <v>1.4E-2</v>
      </c>
      <c r="F401" s="511">
        <v>1.4200000000000001E-2</v>
      </c>
      <c r="G401" s="210"/>
      <c r="H401" s="298"/>
      <c r="I401" s="299"/>
      <c r="J401" s="299"/>
      <c r="K401" s="299"/>
      <c r="L401" s="299"/>
      <c r="M401" s="45"/>
    </row>
    <row r="402" spans="1:13" s="130" customFormat="1" ht="20.100000000000001" customHeight="1" x14ac:dyDescent="0.25">
      <c r="A402" s="7"/>
      <c r="B402" s="3"/>
      <c r="C402" s="6"/>
      <c r="D402" s="297"/>
      <c r="E402" s="297"/>
      <c r="F402" s="297"/>
      <c r="G402" s="170"/>
      <c r="H402" s="298"/>
      <c r="I402" s="299"/>
      <c r="J402" s="299"/>
      <c r="K402" s="299"/>
      <c r="L402" s="299"/>
      <c r="M402" s="292"/>
    </row>
    <row r="403" spans="1:13" s="127" customFormat="1" ht="20.100000000000001" customHeight="1" x14ac:dyDescent="0.25">
      <c r="A403" s="195"/>
      <c r="B403" s="27" t="s">
        <v>307</v>
      </c>
      <c r="C403" s="151" t="s">
        <v>2</v>
      </c>
      <c r="D403" s="152">
        <v>2020</v>
      </c>
      <c r="E403" s="152">
        <v>2021</v>
      </c>
      <c r="F403" s="152">
        <v>2022</v>
      </c>
      <c r="G403" s="168"/>
      <c r="H403" s="45"/>
      <c r="I403" s="45"/>
      <c r="J403" s="45"/>
      <c r="K403" s="45"/>
      <c r="L403" s="45"/>
      <c r="M403" s="45"/>
    </row>
    <row r="404" spans="1:13" s="130" customFormat="1" ht="20.100000000000001" customHeight="1" x14ac:dyDescent="0.25">
      <c r="A404" s="7"/>
      <c r="B404" s="513" t="s">
        <v>308</v>
      </c>
      <c r="C404" s="514" t="s">
        <v>8</v>
      </c>
      <c r="D404" s="515">
        <v>0.40492274156742092</v>
      </c>
      <c r="E404" s="515">
        <v>0.3659189969588178</v>
      </c>
      <c r="F404" s="190">
        <v>0.36493840997510535</v>
      </c>
      <c r="G404" s="210"/>
      <c r="H404" s="298"/>
      <c r="I404" s="299"/>
      <c r="J404" s="299"/>
      <c r="K404" s="299"/>
      <c r="L404" s="299"/>
      <c r="M404" s="292"/>
    </row>
    <row r="405" spans="1:13" s="130" customFormat="1" ht="20.100000000000001" customHeight="1" x14ac:dyDescent="0.25">
      <c r="A405" s="7"/>
      <c r="B405" s="513" t="s">
        <v>309</v>
      </c>
      <c r="C405" s="514" t="s">
        <v>8</v>
      </c>
      <c r="D405" s="515">
        <v>0.53507566898650105</v>
      </c>
      <c r="E405" s="515">
        <v>0.56775688108648159</v>
      </c>
      <c r="F405" s="190">
        <v>0.57467857874147277</v>
      </c>
      <c r="G405" s="210"/>
      <c r="H405" s="298"/>
      <c r="I405" s="299"/>
      <c r="J405" s="299"/>
      <c r="K405" s="299"/>
      <c r="L405" s="299"/>
      <c r="M405" s="45"/>
    </row>
    <row r="406" spans="1:13" s="130" customFormat="1" ht="20.100000000000001" customHeight="1" x14ac:dyDescent="0.25">
      <c r="A406" s="7"/>
      <c r="B406" s="513" t="s">
        <v>310</v>
      </c>
      <c r="C406" s="514" t="s">
        <v>8</v>
      </c>
      <c r="D406" s="515">
        <v>6.0001589446078044E-2</v>
      </c>
      <c r="E406" s="515">
        <v>6.6324121954700652E-2</v>
      </c>
      <c r="F406" s="190">
        <v>6.0383011283421884E-2</v>
      </c>
      <c r="G406" s="210"/>
      <c r="H406" s="298"/>
      <c r="I406" s="299"/>
      <c r="J406" s="299"/>
      <c r="K406" s="299"/>
      <c r="L406" s="299"/>
      <c r="M406" s="292"/>
    </row>
    <row r="407" spans="1:13" s="126" customFormat="1" ht="60" customHeight="1" x14ac:dyDescent="0.25">
      <c r="A407" s="26" t="s">
        <v>311</v>
      </c>
      <c r="B407" s="290"/>
      <c r="C407" s="148"/>
      <c r="D407" s="149"/>
      <c r="E407" s="149"/>
      <c r="F407" s="150"/>
      <c r="G407" s="178"/>
      <c r="H407" s="291"/>
      <c r="I407" s="291"/>
      <c r="J407" s="291"/>
      <c r="K407" s="291"/>
      <c r="L407" s="291"/>
      <c r="M407" s="292"/>
    </row>
    <row r="408" spans="1:13" s="127" customFormat="1" ht="20.100000000000001" customHeight="1" x14ac:dyDescent="0.25">
      <c r="A408" s="195"/>
      <c r="B408" s="27" t="s">
        <v>312</v>
      </c>
      <c r="C408" s="151" t="s">
        <v>2</v>
      </c>
      <c r="D408" s="152">
        <v>2020</v>
      </c>
      <c r="E408" s="152">
        <v>2021</v>
      </c>
      <c r="F408" s="152">
        <v>2022</v>
      </c>
      <c r="G408" s="168"/>
      <c r="H408" s="45"/>
      <c r="I408" s="45"/>
      <c r="J408" s="45"/>
      <c r="K408" s="45"/>
      <c r="L408" s="45"/>
      <c r="M408" s="292"/>
    </row>
    <row r="409" spans="1:13" s="131" customFormat="1" ht="20.100000000000001" customHeight="1" x14ac:dyDescent="0.25">
      <c r="A409" s="7"/>
      <c r="B409" s="516" t="s">
        <v>313</v>
      </c>
      <c r="C409" s="517" t="s">
        <v>8</v>
      </c>
      <c r="D409" s="518">
        <v>7.6999999999999999E-2</v>
      </c>
      <c r="E409" s="518">
        <v>0.156</v>
      </c>
      <c r="F409" s="519">
        <v>0.14599999999999999</v>
      </c>
      <c r="G409" s="210"/>
      <c r="H409" s="315"/>
      <c r="I409" s="315"/>
      <c r="J409" s="315"/>
      <c r="K409" s="315"/>
      <c r="L409" s="315"/>
      <c r="M409" s="45"/>
    </row>
    <row r="410" spans="1:13" s="131" customFormat="1" ht="20.100000000000001" customHeight="1" x14ac:dyDescent="0.25">
      <c r="A410" s="7"/>
      <c r="B410" s="520" t="s">
        <v>314</v>
      </c>
      <c r="C410" s="421" t="s">
        <v>8</v>
      </c>
      <c r="D410" s="521">
        <v>0.09</v>
      </c>
      <c r="E410" s="521">
        <v>0.17699999999999999</v>
      </c>
      <c r="F410" s="190">
        <v>0.15</v>
      </c>
      <c r="G410" s="210"/>
      <c r="H410" s="315"/>
      <c r="I410" s="315"/>
      <c r="J410" s="315"/>
      <c r="K410" s="315"/>
      <c r="L410" s="315"/>
      <c r="M410" s="292"/>
    </row>
    <row r="411" spans="1:13" s="131" customFormat="1" ht="20.100000000000001" customHeight="1" x14ac:dyDescent="0.25">
      <c r="A411" s="7"/>
      <c r="B411" s="520" t="s">
        <v>315</v>
      </c>
      <c r="C411" s="421" t="s">
        <v>8</v>
      </c>
      <c r="D411" s="521">
        <v>6.8000000000000005E-2</v>
      </c>
      <c r="E411" s="521">
        <v>0.14000000000000001</v>
      </c>
      <c r="F411" s="190">
        <v>0.14299999999999999</v>
      </c>
      <c r="G411" s="210"/>
      <c r="H411" s="315"/>
      <c r="I411" s="315"/>
      <c r="J411" s="315"/>
      <c r="K411" s="315"/>
      <c r="L411" s="315"/>
      <c r="M411" s="45"/>
    </row>
    <row r="412" spans="1:13" s="130" customFormat="1" ht="20.100000000000001" customHeight="1" x14ac:dyDescent="0.25">
      <c r="A412" s="7"/>
      <c r="B412" s="516" t="s">
        <v>316</v>
      </c>
      <c r="C412" s="517" t="s">
        <v>8</v>
      </c>
      <c r="D412" s="518">
        <v>3.3000000000000002E-2</v>
      </c>
      <c r="E412" s="518">
        <v>7.6999999999999999E-2</v>
      </c>
      <c r="F412" s="519">
        <v>5.5E-2</v>
      </c>
      <c r="G412" s="210"/>
      <c r="H412" s="298"/>
      <c r="I412" s="299"/>
      <c r="J412" s="299"/>
      <c r="K412" s="299"/>
      <c r="L412" s="299"/>
      <c r="M412" s="292"/>
    </row>
    <row r="413" spans="1:13" s="130" customFormat="1" ht="20.100000000000001" customHeight="1" x14ac:dyDescent="0.25">
      <c r="A413" s="7"/>
      <c r="B413" s="516" t="s">
        <v>317</v>
      </c>
      <c r="C413" s="517" t="s">
        <v>8</v>
      </c>
      <c r="D413" s="518">
        <v>4.3999999999999997E-2</v>
      </c>
      <c r="E413" s="518">
        <v>7.9000000000000001E-2</v>
      </c>
      <c r="F413" s="519">
        <v>9.0999999999999998E-2</v>
      </c>
      <c r="G413" s="210"/>
      <c r="H413" s="298"/>
      <c r="I413" s="299"/>
      <c r="J413" s="299"/>
      <c r="K413" s="299"/>
      <c r="L413" s="299"/>
      <c r="M413" s="45"/>
    </row>
    <row r="414" spans="1:13" s="130" customFormat="1" ht="20.100000000000001" customHeight="1" x14ac:dyDescent="0.25">
      <c r="A414" s="7"/>
      <c r="B414" s="9"/>
      <c r="C414" s="522"/>
      <c r="D414" s="523"/>
      <c r="E414" s="523"/>
      <c r="F414" s="523"/>
      <c r="G414" s="165"/>
      <c r="H414" s="298"/>
      <c r="I414" s="299"/>
      <c r="J414" s="299"/>
      <c r="K414" s="299"/>
      <c r="L414" s="299"/>
      <c r="M414" s="292"/>
    </row>
    <row r="415" spans="1:13" s="127" customFormat="1" ht="20.100000000000001" customHeight="1" x14ac:dyDescent="0.25">
      <c r="A415" s="195"/>
      <c r="B415" s="27" t="s">
        <v>318</v>
      </c>
      <c r="C415" s="151" t="s">
        <v>2</v>
      </c>
      <c r="D415" s="152">
        <v>2020</v>
      </c>
      <c r="E415" s="152">
        <v>2021</v>
      </c>
      <c r="F415" s="152">
        <v>2022</v>
      </c>
      <c r="G415" s="168"/>
      <c r="H415" s="45"/>
      <c r="I415" s="45"/>
      <c r="J415" s="45"/>
      <c r="K415" s="45"/>
      <c r="L415" s="45"/>
      <c r="M415" s="45"/>
    </row>
    <row r="416" spans="1:13" s="131" customFormat="1" ht="20.100000000000001" customHeight="1" x14ac:dyDescent="0.25">
      <c r="A416" s="7"/>
      <c r="B416" s="516" t="s">
        <v>319</v>
      </c>
      <c r="C416" s="517" t="s">
        <v>8</v>
      </c>
      <c r="D416" s="518">
        <v>6.8000000000000005E-2</v>
      </c>
      <c r="E416" s="518">
        <v>0.14099999999999999</v>
      </c>
      <c r="F416" s="519">
        <v>0.14199999999999999</v>
      </c>
      <c r="G416" s="168"/>
      <c r="H416" s="315"/>
      <c r="I416" s="315"/>
      <c r="J416" s="315"/>
      <c r="K416" s="315"/>
      <c r="L416" s="315"/>
      <c r="M416" s="292"/>
    </row>
    <row r="417" spans="1:13" s="131" customFormat="1" ht="20.100000000000001" customHeight="1" x14ac:dyDescent="0.25">
      <c r="A417" s="7"/>
      <c r="B417" s="520" t="s">
        <v>314</v>
      </c>
      <c r="C417" s="421" t="s">
        <v>8</v>
      </c>
      <c r="D417" s="521">
        <v>5.8000000000000003E-2</v>
      </c>
      <c r="E417" s="521">
        <v>0.121</v>
      </c>
      <c r="F417" s="190">
        <v>0.13400000000000001</v>
      </c>
      <c r="G417" s="168"/>
      <c r="H417" s="315"/>
      <c r="I417" s="315"/>
      <c r="J417" s="315"/>
      <c r="K417" s="315"/>
      <c r="L417" s="315"/>
      <c r="M417" s="45"/>
    </row>
    <row r="418" spans="1:13" s="131" customFormat="1" ht="20.100000000000001" customHeight="1" x14ac:dyDescent="0.25">
      <c r="A418" s="7"/>
      <c r="B418" s="520" t="s">
        <v>315</v>
      </c>
      <c r="C418" s="421" t="s">
        <v>8</v>
      </c>
      <c r="D418" s="521">
        <v>8.2000000000000003E-2</v>
      </c>
      <c r="E418" s="521">
        <v>0.16800000000000001</v>
      </c>
      <c r="F418" s="190">
        <v>0.152</v>
      </c>
      <c r="G418" s="168"/>
      <c r="H418" s="315"/>
      <c r="I418" s="315"/>
      <c r="J418" s="315"/>
      <c r="K418" s="315"/>
      <c r="L418" s="315"/>
      <c r="M418" s="292"/>
    </row>
    <row r="419" spans="1:13" s="130" customFormat="1" ht="20.100000000000001" customHeight="1" x14ac:dyDescent="0.25">
      <c r="A419" s="7"/>
      <c r="B419" s="516" t="s">
        <v>316</v>
      </c>
      <c r="C419" s="517" t="s">
        <v>8</v>
      </c>
      <c r="D419" s="518">
        <v>2.5000000000000001E-2</v>
      </c>
      <c r="E419" s="518">
        <v>6.5000000000000002E-2</v>
      </c>
      <c r="F419" s="519">
        <v>5.2999999999999999E-2</v>
      </c>
      <c r="G419" s="168"/>
      <c r="H419" s="298"/>
      <c r="I419" s="299"/>
      <c r="J419" s="299"/>
      <c r="K419" s="299"/>
      <c r="L419" s="299"/>
      <c r="M419" s="45"/>
    </row>
    <row r="420" spans="1:13" s="130" customFormat="1" ht="20.100000000000001" customHeight="1" x14ac:dyDescent="0.25">
      <c r="A420" s="7"/>
      <c r="B420" s="516" t="s">
        <v>317</v>
      </c>
      <c r="C420" s="517" t="s">
        <v>8</v>
      </c>
      <c r="D420" s="518">
        <v>4.2999999999999997E-2</v>
      </c>
      <c r="E420" s="518">
        <v>7.5999999999999998E-2</v>
      </c>
      <c r="F420" s="519">
        <v>8.8999999999999996E-2</v>
      </c>
      <c r="G420" s="168"/>
      <c r="H420" s="298"/>
      <c r="I420" s="299"/>
      <c r="J420" s="299"/>
      <c r="K420" s="299"/>
      <c r="L420" s="299"/>
      <c r="M420" s="292"/>
    </row>
    <row r="421" spans="1:13" s="130" customFormat="1" ht="20.100000000000001" customHeight="1" x14ac:dyDescent="0.25">
      <c r="A421" s="7"/>
      <c r="B421" s="9"/>
      <c r="C421" s="522"/>
      <c r="D421" s="523"/>
      <c r="E421" s="523"/>
      <c r="F421" s="523"/>
      <c r="G421" s="165"/>
      <c r="H421" s="298"/>
      <c r="I421" s="299"/>
      <c r="J421" s="299"/>
      <c r="K421" s="299"/>
      <c r="L421" s="299"/>
      <c r="M421" s="45"/>
    </row>
    <row r="422" spans="1:13" s="127" customFormat="1" ht="20.100000000000001" customHeight="1" x14ac:dyDescent="0.25">
      <c r="A422" s="195"/>
      <c r="B422" s="27" t="s">
        <v>320</v>
      </c>
      <c r="C422" s="151" t="s">
        <v>2</v>
      </c>
      <c r="D422" s="152">
        <v>2020</v>
      </c>
      <c r="E422" s="152">
        <v>2021</v>
      </c>
      <c r="F422" s="152">
        <v>2022</v>
      </c>
      <c r="G422" s="168"/>
      <c r="H422" s="45"/>
      <c r="I422" s="45"/>
      <c r="J422" s="45"/>
      <c r="K422" s="45"/>
      <c r="L422" s="45"/>
      <c r="M422" s="292"/>
    </row>
    <row r="423" spans="1:13" s="130" customFormat="1" ht="20.100000000000001" customHeight="1" x14ac:dyDescent="0.25">
      <c r="A423" s="7"/>
      <c r="B423" s="513" t="s">
        <v>321</v>
      </c>
      <c r="C423" s="514" t="s">
        <v>8</v>
      </c>
      <c r="D423" s="524">
        <v>0.38300000000000001</v>
      </c>
      <c r="E423" s="524">
        <v>0.38300000000000001</v>
      </c>
      <c r="F423" s="525">
        <v>0.33200000000000002</v>
      </c>
      <c r="G423" s="168"/>
      <c r="H423" s="298"/>
      <c r="I423" s="299"/>
      <c r="J423" s="299"/>
      <c r="K423" s="299"/>
      <c r="L423" s="299"/>
      <c r="M423" s="45"/>
    </row>
    <row r="424" spans="1:13" s="130" customFormat="1" ht="20.100000000000001" customHeight="1" x14ac:dyDescent="0.25">
      <c r="A424" s="7"/>
      <c r="B424" s="513" t="s">
        <v>322</v>
      </c>
      <c r="C424" s="514" t="s">
        <v>8</v>
      </c>
      <c r="D424" s="524">
        <v>0.54650269023827824</v>
      </c>
      <c r="E424" s="524">
        <v>0.52700000000000002</v>
      </c>
      <c r="F424" s="190">
        <v>0.55800000000000005</v>
      </c>
      <c r="G424" s="168"/>
      <c r="H424" s="298"/>
      <c r="I424" s="299"/>
      <c r="J424" s="299"/>
      <c r="K424" s="299"/>
      <c r="L424" s="299"/>
      <c r="M424" s="292"/>
    </row>
    <row r="425" spans="1:13" s="130" customFormat="1" ht="20.100000000000001" customHeight="1" x14ac:dyDescent="0.25">
      <c r="A425" s="7"/>
      <c r="B425" s="513" t="s">
        <v>323</v>
      </c>
      <c r="C425" s="514" t="s">
        <v>8</v>
      </c>
      <c r="D425" s="524">
        <v>8.1168332052267492E-2</v>
      </c>
      <c r="E425" s="524">
        <v>0.09</v>
      </c>
      <c r="F425" s="190">
        <v>0.11</v>
      </c>
      <c r="G425" s="168"/>
      <c r="H425" s="298"/>
      <c r="I425" s="299"/>
      <c r="J425" s="299"/>
      <c r="K425" s="299"/>
      <c r="L425" s="299"/>
      <c r="M425" s="45"/>
    </row>
    <row r="426" spans="1:13" s="130" customFormat="1" ht="20.100000000000001" customHeight="1" x14ac:dyDescent="0.25">
      <c r="A426" s="7"/>
      <c r="B426" s="9"/>
      <c r="C426" s="522"/>
      <c r="D426" s="523"/>
      <c r="E426" s="523"/>
      <c r="F426" s="523"/>
      <c r="G426" s="174"/>
      <c r="H426" s="298"/>
      <c r="I426" s="299"/>
      <c r="J426" s="299"/>
      <c r="K426" s="299"/>
      <c r="L426" s="299"/>
      <c r="M426" s="292"/>
    </row>
    <row r="427" spans="1:13" s="127" customFormat="1" ht="20.100000000000001" customHeight="1" x14ac:dyDescent="0.25">
      <c r="A427" s="195"/>
      <c r="B427" s="27" t="s">
        <v>324</v>
      </c>
      <c r="C427" s="151" t="s">
        <v>2</v>
      </c>
      <c r="D427" s="152">
        <v>2020</v>
      </c>
      <c r="E427" s="152">
        <v>2021</v>
      </c>
      <c r="F427" s="152">
        <v>2022</v>
      </c>
      <c r="G427" s="168"/>
      <c r="H427" s="45"/>
      <c r="I427" s="45"/>
      <c r="J427" s="45"/>
      <c r="K427" s="45"/>
      <c r="L427" s="45"/>
      <c r="M427" s="45"/>
    </row>
    <row r="428" spans="1:13" s="130" customFormat="1" ht="20.100000000000001" customHeight="1" x14ac:dyDescent="0.25">
      <c r="A428" s="7"/>
      <c r="B428" s="516" t="s">
        <v>325</v>
      </c>
      <c r="C428" s="526" t="s">
        <v>12</v>
      </c>
      <c r="D428" s="527">
        <v>6547</v>
      </c>
      <c r="E428" s="527">
        <v>15093</v>
      </c>
      <c r="F428" s="528">
        <v>14224</v>
      </c>
      <c r="G428" s="210"/>
      <c r="H428" s="298"/>
      <c r="I428" s="299"/>
      <c r="J428" s="299"/>
      <c r="K428" s="299"/>
      <c r="L428" s="299"/>
      <c r="M428" s="292"/>
    </row>
    <row r="429" spans="1:13" s="130" customFormat="1" ht="20.100000000000001" customHeight="1" x14ac:dyDescent="0.25">
      <c r="A429" s="7"/>
      <c r="B429" s="520" t="s">
        <v>326</v>
      </c>
      <c r="C429" s="421" t="s">
        <v>8</v>
      </c>
      <c r="D429" s="529">
        <v>0.59599816709943487</v>
      </c>
      <c r="E429" s="529">
        <v>0.57503478433710997</v>
      </c>
      <c r="F429" s="530">
        <v>0.5442913385826772</v>
      </c>
      <c r="G429" s="210"/>
      <c r="H429" s="298"/>
      <c r="I429" s="299"/>
      <c r="J429" s="299"/>
      <c r="K429" s="299"/>
      <c r="L429" s="299"/>
      <c r="M429" s="45"/>
    </row>
    <row r="430" spans="1:13" s="130" customFormat="1" ht="20.100000000000001" customHeight="1" x14ac:dyDescent="0.25">
      <c r="A430" s="7"/>
      <c r="B430" s="520" t="s">
        <v>315</v>
      </c>
      <c r="C430" s="421" t="s">
        <v>8</v>
      </c>
      <c r="D430" s="529">
        <v>0.40400183290056513</v>
      </c>
      <c r="E430" s="529">
        <v>0.42496521566289008</v>
      </c>
      <c r="F430" s="530">
        <v>0.45570866141732286</v>
      </c>
      <c r="G430" s="210"/>
      <c r="H430" s="298"/>
      <c r="I430" s="299"/>
      <c r="J430" s="299"/>
      <c r="K430" s="299"/>
      <c r="L430" s="299"/>
      <c r="M430" s="292"/>
    </row>
    <row r="431" spans="1:13" s="130" customFormat="1" ht="20.100000000000001" customHeight="1" x14ac:dyDescent="0.25">
      <c r="A431" s="7"/>
      <c r="B431" s="3"/>
      <c r="C431" s="6"/>
      <c r="D431" s="297"/>
      <c r="E431" s="297"/>
      <c r="F431" s="297"/>
      <c r="G431" s="170"/>
      <c r="H431" s="298"/>
      <c r="I431" s="299"/>
      <c r="J431" s="299"/>
      <c r="K431" s="299"/>
      <c r="L431" s="299"/>
      <c r="M431" s="292"/>
    </row>
    <row r="432" spans="1:13" s="127" customFormat="1" ht="20.100000000000001" customHeight="1" x14ac:dyDescent="0.25">
      <c r="A432" s="195"/>
      <c r="B432" s="27" t="s">
        <v>327</v>
      </c>
      <c r="C432" s="151" t="s">
        <v>2</v>
      </c>
      <c r="D432" s="152">
        <v>2020</v>
      </c>
      <c r="E432" s="152">
        <v>2021</v>
      </c>
      <c r="F432" s="152">
        <v>2022</v>
      </c>
      <c r="G432" s="168"/>
      <c r="H432" s="45"/>
      <c r="I432" s="45"/>
      <c r="J432" s="45"/>
      <c r="K432" s="45"/>
      <c r="L432" s="45"/>
      <c r="M432" s="45"/>
    </row>
    <row r="433" spans="1:13" s="130" customFormat="1" ht="20.100000000000001" customHeight="1" x14ac:dyDescent="0.25">
      <c r="A433" s="7"/>
      <c r="B433" s="531" t="s">
        <v>321</v>
      </c>
      <c r="C433" s="421" t="s">
        <v>8</v>
      </c>
      <c r="D433" s="422">
        <v>0.70016801588513822</v>
      </c>
      <c r="E433" s="422">
        <v>0.59299012787384875</v>
      </c>
      <c r="F433" s="532">
        <v>0.6004640044994376</v>
      </c>
      <c r="G433" s="210"/>
      <c r="H433" s="298"/>
      <c r="I433" s="299"/>
      <c r="J433" s="299"/>
      <c r="K433" s="299"/>
      <c r="L433" s="299"/>
      <c r="M433" s="292"/>
    </row>
    <row r="434" spans="1:13" s="130" customFormat="1" ht="20.100000000000001" customHeight="1" x14ac:dyDescent="0.25">
      <c r="A434" s="7"/>
      <c r="B434" s="531" t="s">
        <v>322</v>
      </c>
      <c r="C434" s="421" t="s">
        <v>8</v>
      </c>
      <c r="D434" s="422">
        <v>0.2973881166946693</v>
      </c>
      <c r="E434" s="422">
        <v>0.39872788709998014</v>
      </c>
      <c r="F434" s="532">
        <v>0.39609111361079863</v>
      </c>
      <c r="G434" s="210"/>
      <c r="H434" s="298"/>
      <c r="I434" s="299"/>
      <c r="J434" s="299"/>
      <c r="K434" s="299"/>
      <c r="L434" s="299"/>
      <c r="M434" s="45"/>
    </row>
    <row r="435" spans="1:13" s="130" customFormat="1" ht="20.100000000000001" customHeight="1" x14ac:dyDescent="0.25">
      <c r="A435" s="7"/>
      <c r="B435" s="531" t="s">
        <v>323</v>
      </c>
      <c r="C435" s="421" t="s">
        <v>8</v>
      </c>
      <c r="D435" s="422">
        <v>2.4438674201924544E-3</v>
      </c>
      <c r="E435" s="422">
        <v>8.2819850261710726E-3</v>
      </c>
      <c r="F435" s="532">
        <v>3.4448818897637795E-3</v>
      </c>
      <c r="G435" s="210"/>
      <c r="H435" s="298"/>
      <c r="I435" s="299"/>
      <c r="J435" s="299"/>
      <c r="K435" s="299"/>
      <c r="L435" s="299"/>
      <c r="M435" s="292"/>
    </row>
    <row r="436" spans="1:13" s="130" customFormat="1" ht="20.100000000000001" customHeight="1" x14ac:dyDescent="0.25">
      <c r="A436" s="7"/>
      <c r="B436" s="533"/>
      <c r="C436" s="534"/>
      <c r="D436" s="535"/>
      <c r="E436" s="536"/>
      <c r="F436" s="536"/>
      <c r="G436" s="215"/>
      <c r="H436" s="298"/>
      <c r="I436" s="299"/>
      <c r="J436" s="299"/>
      <c r="K436" s="299"/>
      <c r="L436" s="299"/>
      <c r="M436" s="45"/>
    </row>
    <row r="437" spans="1:13" s="127" customFormat="1" ht="20.100000000000001" customHeight="1" x14ac:dyDescent="0.25">
      <c r="A437" s="195"/>
      <c r="B437" s="27" t="s">
        <v>328</v>
      </c>
      <c r="C437" s="151" t="s">
        <v>2</v>
      </c>
      <c r="D437" s="152">
        <v>2020</v>
      </c>
      <c r="E437" s="152">
        <v>2021</v>
      </c>
      <c r="F437" s="152">
        <v>2022</v>
      </c>
      <c r="G437" s="168"/>
      <c r="H437" s="45"/>
      <c r="I437" s="45"/>
      <c r="J437" s="45"/>
      <c r="K437" s="45"/>
      <c r="L437" s="45"/>
      <c r="M437" s="292"/>
    </row>
    <row r="438" spans="1:13" s="131" customFormat="1" ht="20.100000000000001" customHeight="1" x14ac:dyDescent="0.25">
      <c r="A438" s="7"/>
      <c r="B438" s="516" t="s">
        <v>329</v>
      </c>
      <c r="C438" s="537" t="s">
        <v>12</v>
      </c>
      <c r="D438" s="538">
        <v>6505</v>
      </c>
      <c r="E438" s="538">
        <v>12551</v>
      </c>
      <c r="F438" s="539">
        <v>12451</v>
      </c>
      <c r="G438" s="210"/>
      <c r="H438" s="315"/>
      <c r="I438" s="315"/>
      <c r="J438" s="315"/>
      <c r="K438" s="315"/>
      <c r="L438" s="315"/>
      <c r="M438" s="45"/>
    </row>
    <row r="439" spans="1:13" s="131" customFormat="1" ht="20.100000000000001" customHeight="1" x14ac:dyDescent="0.25">
      <c r="A439" s="7"/>
      <c r="B439" s="520" t="s">
        <v>326</v>
      </c>
      <c r="C439" s="540" t="s">
        <v>8</v>
      </c>
      <c r="D439" s="529">
        <v>0.51652574942352036</v>
      </c>
      <c r="E439" s="529">
        <v>0.51358457493426823</v>
      </c>
      <c r="F439" s="541">
        <v>0.45932053650309213</v>
      </c>
      <c r="G439" s="210"/>
      <c r="H439" s="315"/>
      <c r="I439" s="315"/>
      <c r="J439" s="315"/>
      <c r="K439" s="315"/>
      <c r="L439" s="315"/>
      <c r="M439" s="292"/>
    </row>
    <row r="440" spans="1:13" s="131" customFormat="1" ht="20.100000000000001" customHeight="1" x14ac:dyDescent="0.25">
      <c r="A440" s="7"/>
      <c r="B440" s="520" t="s">
        <v>315</v>
      </c>
      <c r="C440" s="421" t="s">
        <v>8</v>
      </c>
      <c r="D440" s="35">
        <v>0.48347425057647964</v>
      </c>
      <c r="E440" s="35">
        <v>0.48641542506573182</v>
      </c>
      <c r="F440" s="542">
        <v>0.54067946349690787</v>
      </c>
      <c r="G440" s="210"/>
      <c r="H440" s="315"/>
      <c r="I440" s="315"/>
      <c r="J440" s="315"/>
      <c r="K440" s="315"/>
      <c r="L440" s="315"/>
      <c r="M440" s="45"/>
    </row>
    <row r="441" spans="1:13" s="130" customFormat="1" ht="20.100000000000001" customHeight="1" x14ac:dyDescent="0.25">
      <c r="A441" s="7"/>
      <c r="B441" s="9"/>
      <c r="C441" s="522"/>
      <c r="D441" s="523"/>
      <c r="E441" s="523"/>
      <c r="F441" s="523"/>
      <c r="G441" s="165"/>
      <c r="H441" s="298"/>
      <c r="I441" s="299"/>
      <c r="J441" s="299"/>
      <c r="K441" s="299"/>
      <c r="L441" s="299"/>
      <c r="M441" s="292"/>
    </row>
    <row r="442" spans="1:13" s="127" customFormat="1" ht="20.100000000000001" customHeight="1" x14ac:dyDescent="0.25">
      <c r="A442" s="195"/>
      <c r="B442" s="27" t="s">
        <v>330</v>
      </c>
      <c r="C442" s="151" t="s">
        <v>2</v>
      </c>
      <c r="D442" s="152">
        <v>2020</v>
      </c>
      <c r="E442" s="152">
        <v>2021</v>
      </c>
      <c r="F442" s="152">
        <v>2022</v>
      </c>
      <c r="G442" s="168"/>
      <c r="H442" s="45"/>
      <c r="I442" s="45"/>
      <c r="J442" s="45"/>
      <c r="K442" s="45"/>
      <c r="L442" s="45"/>
      <c r="M442" s="45"/>
    </row>
    <row r="443" spans="1:13" s="130" customFormat="1" ht="20.100000000000001" customHeight="1" x14ac:dyDescent="0.25">
      <c r="A443" s="7"/>
      <c r="B443" s="512" t="s">
        <v>321</v>
      </c>
      <c r="C443" s="421" t="s">
        <v>8</v>
      </c>
      <c r="D443" s="422">
        <v>0.37232897770945428</v>
      </c>
      <c r="E443" s="422">
        <v>0.32244442673890528</v>
      </c>
      <c r="F443" s="532">
        <v>0.28174443819773515</v>
      </c>
      <c r="G443" s="210"/>
      <c r="H443" s="298"/>
      <c r="I443" s="299"/>
      <c r="J443" s="299"/>
      <c r="K443" s="299"/>
      <c r="L443" s="299"/>
      <c r="M443" s="292"/>
    </row>
    <row r="444" spans="1:13" s="130" customFormat="1" ht="20.100000000000001" customHeight="1" x14ac:dyDescent="0.25">
      <c r="A444" s="7"/>
      <c r="B444" s="512" t="s">
        <v>322</v>
      </c>
      <c r="C444" s="421" t="s">
        <v>8</v>
      </c>
      <c r="D444" s="422">
        <v>0.54650269023827824</v>
      </c>
      <c r="E444" s="422">
        <v>0.57397816907019361</v>
      </c>
      <c r="F444" s="532">
        <v>0.59513292105051807</v>
      </c>
      <c r="G444" s="210"/>
      <c r="H444" s="298"/>
      <c r="I444" s="299"/>
      <c r="J444" s="299"/>
      <c r="K444" s="299"/>
      <c r="L444" s="299"/>
      <c r="M444" s="45"/>
    </row>
    <row r="445" spans="1:13" s="130" customFormat="1" ht="20.100000000000001" customHeight="1" x14ac:dyDescent="0.25">
      <c r="A445" s="7"/>
      <c r="B445" s="512" t="s">
        <v>323</v>
      </c>
      <c r="C445" s="421" t="s">
        <v>8</v>
      </c>
      <c r="D445" s="422">
        <v>8.1168332052267492E-2</v>
      </c>
      <c r="E445" s="422">
        <v>0.10357740419090113</v>
      </c>
      <c r="F445" s="532">
        <v>0.12312264075174685</v>
      </c>
      <c r="G445" s="210"/>
      <c r="H445" s="298"/>
      <c r="I445" s="299"/>
      <c r="J445" s="299"/>
      <c r="K445" s="299"/>
      <c r="L445" s="299"/>
      <c r="M445" s="292"/>
    </row>
    <row r="446" spans="1:13" s="130" customFormat="1" ht="20.100000000000001" customHeight="1" x14ac:dyDescent="0.25">
      <c r="A446" s="7"/>
      <c r="B446" s="3"/>
      <c r="C446" s="543"/>
      <c r="D446" s="544"/>
      <c r="E446" s="544"/>
      <c r="F446" s="544"/>
      <c r="G446" s="3"/>
      <c r="H446" s="298"/>
      <c r="I446" s="299"/>
      <c r="J446" s="299"/>
      <c r="K446" s="299"/>
      <c r="L446" s="299"/>
      <c r="M446" s="45"/>
    </row>
    <row r="447" spans="1:13" s="127" customFormat="1" ht="20.100000000000001" customHeight="1" x14ac:dyDescent="0.25">
      <c r="A447" s="195"/>
      <c r="B447" s="27" t="s">
        <v>331</v>
      </c>
      <c r="C447" s="151" t="s">
        <v>2</v>
      </c>
      <c r="D447" s="152">
        <v>2020</v>
      </c>
      <c r="E447" s="152">
        <v>2021</v>
      </c>
      <c r="F447" s="152">
        <v>2022</v>
      </c>
      <c r="G447" s="168"/>
      <c r="H447" s="45"/>
      <c r="I447" s="45"/>
      <c r="J447" s="45"/>
      <c r="K447" s="45"/>
      <c r="L447" s="45"/>
      <c r="M447" s="292"/>
    </row>
    <row r="448" spans="1:13" s="130" customFormat="1" ht="20.100000000000001" customHeight="1" x14ac:dyDescent="0.25">
      <c r="A448" s="7"/>
      <c r="B448" s="457" t="s">
        <v>332</v>
      </c>
      <c r="C448" s="404"/>
      <c r="D448" s="545"/>
      <c r="E448" s="546"/>
      <c r="F448" s="330"/>
      <c r="G448" s="165"/>
      <c r="H448" s="298"/>
      <c r="I448" s="299"/>
      <c r="J448" s="299"/>
      <c r="K448" s="299"/>
      <c r="L448" s="299"/>
      <c r="M448" s="45"/>
    </row>
    <row r="449" spans="1:13" s="130" customFormat="1" ht="20.100000000000001" customHeight="1" x14ac:dyDescent="0.25">
      <c r="A449" s="7"/>
      <c r="B449" s="547" t="s">
        <v>333</v>
      </c>
      <c r="C449" s="548" t="s">
        <v>12</v>
      </c>
      <c r="D449" s="549">
        <v>40</v>
      </c>
      <c r="E449" s="550">
        <v>52</v>
      </c>
      <c r="F449" s="551">
        <v>48</v>
      </c>
      <c r="G449" s="165"/>
      <c r="H449" s="298"/>
      <c r="I449" s="299"/>
      <c r="J449" s="299"/>
      <c r="K449" s="299"/>
      <c r="L449" s="299"/>
      <c r="M449" s="292"/>
    </row>
    <row r="450" spans="1:13" s="130" customFormat="1" ht="20.100000000000001" customHeight="1" x14ac:dyDescent="0.25">
      <c r="A450" s="7"/>
      <c r="B450" s="552" t="s">
        <v>315</v>
      </c>
      <c r="C450" s="553" t="s">
        <v>8</v>
      </c>
      <c r="D450" s="412">
        <v>0.63</v>
      </c>
      <c r="E450" s="529">
        <v>0.56000000000000005</v>
      </c>
      <c r="F450" s="554">
        <v>0.61</v>
      </c>
      <c r="G450" s="165"/>
      <c r="H450" s="298"/>
      <c r="I450" s="299"/>
      <c r="J450" s="299"/>
      <c r="K450" s="299"/>
      <c r="L450" s="299"/>
      <c r="M450" s="45"/>
    </row>
    <row r="451" spans="1:13" s="130" customFormat="1" ht="20.100000000000001" customHeight="1" x14ac:dyDescent="0.25">
      <c r="A451" s="7"/>
      <c r="B451" s="41" t="s">
        <v>290</v>
      </c>
      <c r="C451" s="555" t="s">
        <v>8</v>
      </c>
      <c r="D451" s="37">
        <v>0.5</v>
      </c>
      <c r="E451" s="35">
        <v>0.42</v>
      </c>
      <c r="F451" s="556">
        <v>0.35</v>
      </c>
      <c r="G451" s="165"/>
      <c r="H451" s="298"/>
      <c r="I451" s="299"/>
      <c r="J451" s="299"/>
      <c r="K451" s="299"/>
      <c r="L451" s="299"/>
      <c r="M451" s="292"/>
    </row>
    <row r="452" spans="1:13" s="130" customFormat="1" ht="20.100000000000001" customHeight="1" x14ac:dyDescent="0.25">
      <c r="A452" s="7"/>
      <c r="B452" s="41" t="s">
        <v>334</v>
      </c>
      <c r="C452" s="555" t="s">
        <v>8</v>
      </c>
      <c r="D452" s="37" t="s">
        <v>15</v>
      </c>
      <c r="E452" s="35" t="s">
        <v>15</v>
      </c>
      <c r="F452" s="556">
        <v>0.02</v>
      </c>
      <c r="G452" s="165"/>
      <c r="H452" s="298"/>
      <c r="I452" s="299"/>
      <c r="J452" s="299"/>
      <c r="K452" s="299"/>
      <c r="L452" s="299"/>
      <c r="M452" s="292"/>
    </row>
    <row r="453" spans="1:13" s="130" customFormat="1" ht="20.100000000000001" customHeight="1" x14ac:dyDescent="0.25">
      <c r="A453" s="7"/>
      <c r="B453" s="557" t="s">
        <v>335</v>
      </c>
      <c r="C453" s="558" t="s">
        <v>12</v>
      </c>
      <c r="D453" s="559">
        <v>86000</v>
      </c>
      <c r="E453" s="559">
        <v>85000</v>
      </c>
      <c r="F453" s="560">
        <v>74000</v>
      </c>
      <c r="G453" s="165"/>
      <c r="H453" s="298"/>
      <c r="I453" s="299"/>
      <c r="J453" s="299"/>
      <c r="K453" s="299"/>
      <c r="L453" s="299"/>
      <c r="M453" s="45"/>
    </row>
    <row r="454" spans="1:13" s="130" customFormat="1" ht="20.100000000000001" customHeight="1" x14ac:dyDescent="0.25">
      <c r="A454" s="7"/>
      <c r="B454" s="457" t="s">
        <v>336</v>
      </c>
      <c r="C454" s="404"/>
      <c r="D454" s="561"/>
      <c r="E454" s="561"/>
      <c r="F454" s="330"/>
      <c r="G454" s="165"/>
      <c r="H454" s="298"/>
      <c r="I454" s="299"/>
      <c r="J454" s="299"/>
      <c r="K454" s="299"/>
      <c r="L454" s="299"/>
      <c r="M454" s="292"/>
    </row>
    <row r="455" spans="1:13" s="130" customFormat="1" ht="20.100000000000001" customHeight="1" x14ac:dyDescent="0.25">
      <c r="A455" s="7"/>
      <c r="B455" s="562" t="s">
        <v>337</v>
      </c>
      <c r="C455" s="563" t="s">
        <v>12</v>
      </c>
      <c r="D455" s="564">
        <v>1500</v>
      </c>
      <c r="E455" s="565">
        <v>2500</v>
      </c>
      <c r="F455" s="566">
        <v>2000</v>
      </c>
      <c r="G455" s="210"/>
      <c r="H455" s="298"/>
      <c r="I455" s="299"/>
      <c r="J455" s="299"/>
      <c r="K455" s="299"/>
      <c r="L455" s="299"/>
      <c r="M455" s="45"/>
    </row>
    <row r="456" spans="1:13" s="130" customFormat="1" ht="20.100000000000001" customHeight="1" x14ac:dyDescent="0.25">
      <c r="A456" s="7"/>
      <c r="B456" s="567" t="s">
        <v>338</v>
      </c>
      <c r="C456" s="568" t="s">
        <v>8</v>
      </c>
      <c r="D456" s="569">
        <v>0.62</v>
      </c>
      <c r="E456" s="570">
        <v>0.71</v>
      </c>
      <c r="F456" s="571">
        <v>0.67</v>
      </c>
      <c r="G456" s="210"/>
      <c r="H456" s="298"/>
      <c r="I456" s="299"/>
      <c r="J456" s="299"/>
      <c r="K456" s="299"/>
      <c r="L456" s="299"/>
      <c r="M456" s="292"/>
    </row>
    <row r="457" spans="1:13" s="130" customFormat="1" ht="20.100000000000001" customHeight="1" x14ac:dyDescent="0.25">
      <c r="A457" s="7"/>
      <c r="B457" s="457" t="s">
        <v>339</v>
      </c>
      <c r="C457" s="404"/>
      <c r="D457" s="561"/>
      <c r="E457" s="561"/>
      <c r="F457" s="572"/>
      <c r="G457" s="165"/>
      <c r="H457" s="298"/>
      <c r="I457" s="299"/>
      <c r="J457" s="299"/>
      <c r="K457" s="299"/>
      <c r="L457" s="299"/>
      <c r="M457" s="45"/>
    </row>
    <row r="458" spans="1:13" s="130" customFormat="1" ht="20.100000000000001" customHeight="1" x14ac:dyDescent="0.25">
      <c r="A458" s="7"/>
      <c r="B458" s="573" t="s">
        <v>338</v>
      </c>
      <c r="C458" s="574" t="s">
        <v>8</v>
      </c>
      <c r="D458" s="306">
        <v>0.42</v>
      </c>
      <c r="E458" s="306">
        <v>0.56999999999999995</v>
      </c>
      <c r="F458" s="575">
        <v>0.57999999999999996</v>
      </c>
      <c r="G458" s="210"/>
      <c r="H458" s="298"/>
      <c r="I458" s="299"/>
      <c r="J458" s="299"/>
      <c r="K458" s="299"/>
      <c r="L458" s="299"/>
      <c r="M458" s="292"/>
    </row>
    <row r="459" spans="1:13" s="130" customFormat="1" ht="20.100000000000001" customHeight="1" x14ac:dyDescent="0.25">
      <c r="A459" s="7"/>
      <c r="B459" s="576" t="s">
        <v>340</v>
      </c>
      <c r="C459" s="577" t="s">
        <v>8</v>
      </c>
      <c r="D459" s="578">
        <v>0.98</v>
      </c>
      <c r="E459" s="579">
        <v>0.97</v>
      </c>
      <c r="F459" s="580">
        <v>0.86</v>
      </c>
      <c r="G459" s="210"/>
      <c r="H459" s="298"/>
      <c r="I459" s="299"/>
      <c r="J459" s="299"/>
      <c r="K459" s="299"/>
      <c r="L459" s="299"/>
      <c r="M459" s="45"/>
    </row>
    <row r="460" spans="1:13" s="130" customFormat="1" ht="20.100000000000001" customHeight="1" x14ac:dyDescent="0.25">
      <c r="A460" s="7"/>
      <c r="B460" s="457" t="s">
        <v>341</v>
      </c>
      <c r="C460" s="404"/>
      <c r="D460" s="561"/>
      <c r="E460" s="561"/>
      <c r="F460" s="572"/>
      <c r="G460" s="165"/>
      <c r="H460" s="298"/>
      <c r="I460" s="299"/>
      <c r="J460" s="299"/>
      <c r="K460" s="299"/>
      <c r="L460" s="299"/>
      <c r="M460" s="292"/>
    </row>
    <row r="461" spans="1:13" s="130" customFormat="1" ht="20.100000000000001" customHeight="1" x14ac:dyDescent="0.25">
      <c r="A461" s="7"/>
      <c r="B461" s="581" t="s">
        <v>342</v>
      </c>
      <c r="C461" s="553" t="s">
        <v>8</v>
      </c>
      <c r="D461" s="529">
        <v>0.29399999999999998</v>
      </c>
      <c r="E461" s="529">
        <v>0.56999999999999995</v>
      </c>
      <c r="F461" s="582">
        <v>0.5</v>
      </c>
      <c r="G461" s="210"/>
      <c r="H461" s="298"/>
      <c r="I461" s="299"/>
      <c r="J461" s="299"/>
      <c r="K461" s="299"/>
      <c r="L461" s="299"/>
      <c r="M461" s="45"/>
    </row>
    <row r="462" spans="1:13" s="130" customFormat="1" ht="20.100000000000001" customHeight="1" x14ac:dyDescent="0.25">
      <c r="A462" s="7"/>
      <c r="B462" s="583" t="s">
        <v>340</v>
      </c>
      <c r="C462" s="584" t="s">
        <v>8</v>
      </c>
      <c r="D462" s="37">
        <v>0.97199999999999998</v>
      </c>
      <c r="E462" s="35">
        <v>0.93859999999999999</v>
      </c>
      <c r="F462" s="585">
        <v>0.85699999999999998</v>
      </c>
      <c r="G462" s="210"/>
      <c r="H462" s="298"/>
      <c r="I462" s="299"/>
      <c r="J462" s="299"/>
      <c r="K462" s="299"/>
      <c r="L462" s="299"/>
      <c r="M462" s="292"/>
    </row>
    <row r="463" spans="1:13" s="299" customFormat="1" ht="20.100000000000001" customHeight="1" x14ac:dyDescent="0.25">
      <c r="A463" s="7"/>
      <c r="B463" s="844"/>
      <c r="C463" s="845"/>
      <c r="D463" s="846"/>
      <c r="E463" s="846"/>
      <c r="F463" s="847"/>
      <c r="G463" s="842"/>
      <c r="H463" s="298"/>
      <c r="M463" s="292"/>
    </row>
    <row r="464" spans="1:13" s="299" customFormat="1" ht="20.100000000000001" customHeight="1" x14ac:dyDescent="0.25">
      <c r="A464" s="7"/>
      <c r="B464" s="27" t="s">
        <v>772</v>
      </c>
      <c r="C464" s="151" t="s">
        <v>2</v>
      </c>
      <c r="D464" s="152">
        <v>2020</v>
      </c>
      <c r="E464" s="152">
        <v>2021</v>
      </c>
      <c r="F464" s="152">
        <v>2022</v>
      </c>
      <c r="G464" s="842"/>
      <c r="H464" s="298"/>
      <c r="M464" s="292"/>
    </row>
    <row r="465" spans="1:13" s="299" customFormat="1" ht="20.100000000000001" customHeight="1" x14ac:dyDescent="0.25">
      <c r="A465" s="7"/>
      <c r="B465" s="512" t="s">
        <v>771</v>
      </c>
      <c r="C465" s="421" t="s">
        <v>8</v>
      </c>
      <c r="D465" s="843" t="s">
        <v>773</v>
      </c>
      <c r="E465" s="422">
        <v>0.73799999999999999</v>
      </c>
      <c r="F465" s="532">
        <v>0.54800000000000004</v>
      </c>
      <c r="G465" s="842"/>
      <c r="H465" s="298"/>
      <c r="M465" s="292"/>
    </row>
    <row r="466" spans="1:13" s="126" customFormat="1" ht="60" customHeight="1" x14ac:dyDescent="0.25">
      <c r="A466" s="26" t="s">
        <v>343</v>
      </c>
      <c r="B466" s="290"/>
      <c r="C466" s="148"/>
      <c r="D466" s="149"/>
      <c r="E466" s="149"/>
      <c r="F466" s="150"/>
      <c r="G466" s="178"/>
      <c r="H466" s="291"/>
      <c r="I466" s="291"/>
      <c r="J466" s="291"/>
      <c r="K466" s="291"/>
      <c r="L466" s="291"/>
      <c r="M466" s="292"/>
    </row>
    <row r="467" spans="1:13" s="127" customFormat="1" ht="20.100000000000001" customHeight="1" x14ac:dyDescent="0.25">
      <c r="A467" s="195"/>
      <c r="B467" s="27" t="s">
        <v>344</v>
      </c>
      <c r="C467" s="151" t="s">
        <v>2</v>
      </c>
      <c r="D467" s="152">
        <v>2020</v>
      </c>
      <c r="E467" s="152">
        <v>2021</v>
      </c>
      <c r="F467" s="152">
        <v>2022</v>
      </c>
      <c r="G467" s="168"/>
      <c r="H467" s="433"/>
      <c r="I467" s="45"/>
      <c r="J467" s="45"/>
      <c r="K467" s="45"/>
      <c r="L467" s="45"/>
      <c r="M467" s="292"/>
    </row>
    <row r="468" spans="1:13" s="130" customFormat="1" ht="20.100000000000001" customHeight="1" x14ac:dyDescent="0.25">
      <c r="A468" s="7"/>
      <c r="B468" s="368" t="s">
        <v>345</v>
      </c>
      <c r="C468" s="32" t="s">
        <v>8</v>
      </c>
      <c r="D468" s="489">
        <v>0.88</v>
      </c>
      <c r="E468" s="489">
        <v>0.88</v>
      </c>
      <c r="F468" s="586">
        <v>0.89</v>
      </c>
      <c r="G468" s="210"/>
      <c r="H468" s="291"/>
      <c r="I468" s="299"/>
      <c r="J468" s="299"/>
      <c r="K468" s="299"/>
      <c r="L468" s="299"/>
      <c r="M468" s="45"/>
    </row>
    <row r="469" spans="1:13" s="130" customFormat="1" ht="20.100000000000001" customHeight="1" x14ac:dyDescent="0.25">
      <c r="A469" s="7"/>
      <c r="B469" s="368" t="s">
        <v>346</v>
      </c>
      <c r="C469" s="32" t="s">
        <v>8</v>
      </c>
      <c r="D469" s="489">
        <v>0.75</v>
      </c>
      <c r="E469" s="489">
        <v>0.7</v>
      </c>
      <c r="F469" s="586">
        <v>0.83</v>
      </c>
      <c r="G469" s="210"/>
      <c r="H469" s="291"/>
      <c r="I469" s="299"/>
      <c r="J469" s="299"/>
      <c r="K469" s="299"/>
      <c r="L469" s="299"/>
      <c r="M469" s="292"/>
    </row>
    <row r="470" spans="1:13" s="130" customFormat="1" ht="20.100000000000001" customHeight="1" x14ac:dyDescent="0.25">
      <c r="A470" s="7"/>
      <c r="B470" s="364" t="s">
        <v>347</v>
      </c>
      <c r="C470" s="365"/>
      <c r="D470" s="587"/>
      <c r="E470" s="587"/>
      <c r="F470" s="588"/>
      <c r="G470" s="210"/>
      <c r="H470" s="291"/>
      <c r="I470" s="299"/>
      <c r="J470" s="299"/>
      <c r="K470" s="299"/>
      <c r="L470" s="299"/>
      <c r="M470" s="45"/>
    </row>
    <row r="471" spans="1:13" s="130" customFormat="1" ht="20.100000000000001" customHeight="1" x14ac:dyDescent="0.25">
      <c r="A471" s="7"/>
      <c r="B471" s="36" t="s">
        <v>315</v>
      </c>
      <c r="C471" s="32" t="s">
        <v>8</v>
      </c>
      <c r="D471" s="489">
        <v>0.87</v>
      </c>
      <c r="E471" s="489">
        <v>0.87</v>
      </c>
      <c r="F471" s="187">
        <v>0.88</v>
      </c>
      <c r="G471" s="210"/>
      <c r="H471" s="298"/>
      <c r="I471" s="299"/>
      <c r="J471" s="299"/>
      <c r="K471" s="299"/>
      <c r="L471" s="299"/>
      <c r="M471" s="292"/>
    </row>
    <row r="472" spans="1:13" s="130" customFormat="1" ht="20.100000000000001" customHeight="1" x14ac:dyDescent="0.25">
      <c r="A472" s="7"/>
      <c r="B472" s="36" t="s">
        <v>314</v>
      </c>
      <c r="C472" s="32" t="s">
        <v>8</v>
      </c>
      <c r="D472" s="489">
        <v>0.89</v>
      </c>
      <c r="E472" s="489">
        <v>0.89</v>
      </c>
      <c r="F472" s="187">
        <v>0.9</v>
      </c>
      <c r="G472" s="210"/>
      <c r="H472" s="298"/>
      <c r="I472" s="299"/>
      <c r="J472" s="299"/>
      <c r="K472" s="299"/>
      <c r="L472" s="299"/>
      <c r="M472" s="45"/>
    </row>
    <row r="473" spans="1:13" s="130" customFormat="1" ht="20.100000000000001" customHeight="1" x14ac:dyDescent="0.25">
      <c r="A473" s="7"/>
      <c r="B473" s="364" t="s">
        <v>348</v>
      </c>
      <c r="C473" s="365"/>
      <c r="D473" s="587"/>
      <c r="E473" s="587"/>
      <c r="F473" s="588"/>
      <c r="G473" s="205"/>
      <c r="H473" s="298"/>
      <c r="I473" s="299"/>
      <c r="J473" s="299"/>
      <c r="K473" s="299"/>
      <c r="L473" s="299"/>
      <c r="M473" s="292"/>
    </row>
    <row r="474" spans="1:13" s="136" customFormat="1" ht="20.100000000000001" customHeight="1" x14ac:dyDescent="0.25">
      <c r="A474" s="7"/>
      <c r="B474" s="589" t="s">
        <v>349</v>
      </c>
      <c r="C474" s="590" t="s">
        <v>8</v>
      </c>
      <c r="D474" s="591">
        <v>0.89</v>
      </c>
      <c r="E474" s="591">
        <v>0.88</v>
      </c>
      <c r="F474" s="187">
        <v>0.91</v>
      </c>
      <c r="G474" s="210"/>
      <c r="H474" s="592"/>
      <c r="I474" s="1"/>
      <c r="J474" s="1"/>
      <c r="K474" s="1"/>
      <c r="L474" s="1"/>
      <c r="M474" s="45"/>
    </row>
    <row r="475" spans="1:13" s="136" customFormat="1" ht="20.100000000000001" customHeight="1" x14ac:dyDescent="0.25">
      <c r="A475" s="7"/>
      <c r="B475" s="589" t="s">
        <v>350</v>
      </c>
      <c r="C475" s="590" t="s">
        <v>8</v>
      </c>
      <c r="D475" s="591">
        <v>0.89</v>
      </c>
      <c r="E475" s="591">
        <v>0.88</v>
      </c>
      <c r="F475" s="187">
        <v>0.89</v>
      </c>
      <c r="G475" s="210"/>
      <c r="H475" s="592"/>
      <c r="I475" s="1"/>
      <c r="J475" s="1"/>
      <c r="K475" s="1"/>
      <c r="L475" s="1"/>
      <c r="M475" s="292"/>
    </row>
    <row r="476" spans="1:13" s="136" customFormat="1" ht="20.100000000000001" customHeight="1" x14ac:dyDescent="0.25">
      <c r="A476" s="7"/>
      <c r="B476" s="589" t="s">
        <v>351</v>
      </c>
      <c r="C476" s="590" t="s">
        <v>8</v>
      </c>
      <c r="D476" s="591">
        <v>0.88</v>
      </c>
      <c r="E476" s="591">
        <v>0.87</v>
      </c>
      <c r="F476" s="187">
        <v>0.88</v>
      </c>
      <c r="G476" s="210"/>
      <c r="H476" s="592"/>
      <c r="I476" s="1"/>
      <c r="J476" s="1"/>
      <c r="K476" s="1"/>
      <c r="L476" s="1"/>
      <c r="M476" s="45"/>
    </row>
    <row r="477" spans="1:13" s="130" customFormat="1" ht="20.100000000000001" customHeight="1" x14ac:dyDescent="0.25">
      <c r="A477" s="7"/>
      <c r="B477" s="364" t="s">
        <v>352</v>
      </c>
      <c r="C477" s="365"/>
      <c r="D477" s="587"/>
      <c r="E477" s="587"/>
      <c r="F477" s="588"/>
      <c r="G477" s="205"/>
      <c r="H477" s="298"/>
      <c r="I477" s="299"/>
      <c r="J477" s="299"/>
      <c r="K477" s="299"/>
      <c r="L477" s="299"/>
      <c r="M477" s="292"/>
    </row>
    <row r="478" spans="1:13" s="130" customFormat="1" ht="20.100000000000001" customHeight="1" x14ac:dyDescent="0.25">
      <c r="A478" s="7"/>
      <c r="B478" s="36" t="s">
        <v>353</v>
      </c>
      <c r="C478" s="32" t="s">
        <v>8</v>
      </c>
      <c r="D478" s="489">
        <v>0.88</v>
      </c>
      <c r="E478" s="489">
        <v>0.89</v>
      </c>
      <c r="F478" s="187">
        <v>0.89</v>
      </c>
      <c r="G478" s="210"/>
      <c r="H478" s="298"/>
      <c r="I478" s="299"/>
      <c r="J478" s="299"/>
      <c r="K478" s="299"/>
      <c r="L478" s="299"/>
      <c r="M478" s="45"/>
    </row>
    <row r="479" spans="1:13" s="130" customFormat="1" ht="20.100000000000001" customHeight="1" x14ac:dyDescent="0.25">
      <c r="A479" s="7"/>
      <c r="B479" s="36" t="s">
        <v>354</v>
      </c>
      <c r="C479" s="32" t="s">
        <v>8</v>
      </c>
      <c r="D479" s="489">
        <v>0.88</v>
      </c>
      <c r="E479" s="489">
        <v>0.88</v>
      </c>
      <c r="F479" s="187">
        <v>0.89</v>
      </c>
      <c r="G479" s="210"/>
      <c r="H479" s="298"/>
      <c r="I479" s="299"/>
      <c r="J479" s="299"/>
      <c r="K479" s="299"/>
      <c r="L479" s="299"/>
      <c r="M479" s="292"/>
    </row>
    <row r="480" spans="1:13" s="130" customFormat="1" ht="20.100000000000001" customHeight="1" x14ac:dyDescent="0.25">
      <c r="A480" s="7"/>
      <c r="B480" s="3"/>
      <c r="C480" s="6"/>
      <c r="D480" s="297"/>
      <c r="E480" s="297"/>
      <c r="F480" s="297"/>
      <c r="G480" s="170"/>
      <c r="H480" s="298"/>
      <c r="I480" s="299"/>
      <c r="J480" s="299"/>
      <c r="K480" s="299"/>
      <c r="L480" s="299"/>
      <c r="M480" s="45"/>
    </row>
    <row r="481" spans="1:13" s="127" customFormat="1" ht="20.100000000000001" customHeight="1" x14ac:dyDescent="0.25">
      <c r="A481" s="195"/>
      <c r="B481" s="27" t="s">
        <v>355</v>
      </c>
      <c r="C481" s="151" t="s">
        <v>2</v>
      </c>
      <c r="D481" s="152">
        <v>2020</v>
      </c>
      <c r="E481" s="152">
        <v>2021</v>
      </c>
      <c r="F481" s="152">
        <v>2022</v>
      </c>
      <c r="G481" s="168"/>
      <c r="H481" s="45"/>
      <c r="I481" s="45"/>
      <c r="J481" s="45"/>
      <c r="K481" s="45"/>
      <c r="L481" s="45"/>
      <c r="M481" s="292"/>
    </row>
    <row r="482" spans="1:13" s="130" customFormat="1" ht="20.100000000000001" customHeight="1" x14ac:dyDescent="0.25">
      <c r="A482" s="7"/>
      <c r="B482" s="478" t="s">
        <v>356</v>
      </c>
      <c r="C482" s="440" t="s">
        <v>357</v>
      </c>
      <c r="D482" s="593">
        <v>84</v>
      </c>
      <c r="E482" s="593">
        <v>80</v>
      </c>
      <c r="F482" s="594">
        <v>88</v>
      </c>
      <c r="G482" s="184"/>
      <c r="H482" s="298"/>
      <c r="I482" s="299"/>
      <c r="J482" s="299"/>
      <c r="K482" s="299"/>
      <c r="L482" s="299"/>
      <c r="M482" s="45"/>
    </row>
    <row r="483" spans="1:13" s="130" customFormat="1" ht="20.100000000000001" customHeight="1" x14ac:dyDescent="0.25">
      <c r="A483" s="7"/>
      <c r="B483" s="36" t="s">
        <v>358</v>
      </c>
      <c r="C483" s="32" t="s">
        <v>8</v>
      </c>
      <c r="D483" s="595">
        <v>0.87</v>
      </c>
      <c r="E483" s="595">
        <v>0.84</v>
      </c>
      <c r="F483" s="187">
        <v>0.89</v>
      </c>
      <c r="G483" s="184"/>
      <c r="H483" s="298"/>
      <c r="I483" s="299"/>
      <c r="J483" s="299"/>
      <c r="K483" s="299"/>
      <c r="L483" s="299"/>
      <c r="M483" s="292"/>
    </row>
    <row r="484" spans="1:13" s="130" customFormat="1" ht="20.100000000000001" customHeight="1" x14ac:dyDescent="0.25">
      <c r="A484" s="7"/>
      <c r="B484" s="36" t="s">
        <v>359</v>
      </c>
      <c r="C484" s="32" t="s">
        <v>8</v>
      </c>
      <c r="D484" s="595">
        <v>0.11</v>
      </c>
      <c r="E484" s="595">
        <v>0.13</v>
      </c>
      <c r="F484" s="187">
        <v>0.09</v>
      </c>
      <c r="G484" s="184"/>
      <c r="H484" s="298"/>
      <c r="I484" s="299"/>
      <c r="J484" s="299"/>
      <c r="K484" s="299"/>
      <c r="L484" s="299"/>
      <c r="M484" s="45"/>
    </row>
    <row r="485" spans="1:13" s="130" customFormat="1" ht="20.100000000000001" customHeight="1" x14ac:dyDescent="0.25">
      <c r="A485" s="7"/>
      <c r="B485" s="36" t="s">
        <v>360</v>
      </c>
      <c r="C485" s="32" t="s">
        <v>8</v>
      </c>
      <c r="D485" s="595">
        <v>0.02</v>
      </c>
      <c r="E485" s="595">
        <v>0.03</v>
      </c>
      <c r="F485" s="187">
        <v>0.02</v>
      </c>
      <c r="G485" s="184"/>
      <c r="H485" s="298"/>
      <c r="I485" s="299"/>
      <c r="J485" s="299"/>
      <c r="K485" s="299"/>
      <c r="L485" s="299"/>
      <c r="M485" s="292"/>
    </row>
    <row r="486" spans="1:13" s="130" customFormat="1" ht="20.100000000000001" customHeight="1" x14ac:dyDescent="0.25">
      <c r="A486" s="7"/>
      <c r="B486" s="478" t="s">
        <v>361</v>
      </c>
      <c r="C486" s="440" t="s">
        <v>12</v>
      </c>
      <c r="D486" s="593">
        <v>11446</v>
      </c>
      <c r="E486" s="593">
        <v>61988</v>
      </c>
      <c r="F486" s="594">
        <v>73285</v>
      </c>
      <c r="G486" s="184"/>
      <c r="H486" s="298"/>
      <c r="I486" s="299"/>
      <c r="J486" s="299"/>
      <c r="K486" s="299"/>
      <c r="L486" s="299"/>
      <c r="M486" s="45"/>
    </row>
    <row r="487" spans="1:13" s="126" customFormat="1" ht="60" customHeight="1" x14ac:dyDescent="0.25">
      <c r="A487" s="26" t="s">
        <v>362</v>
      </c>
      <c r="B487" s="290"/>
      <c r="C487" s="148"/>
      <c r="D487" s="149"/>
      <c r="E487" s="149"/>
      <c r="F487" s="150"/>
      <c r="G487" s="178"/>
      <c r="H487" s="291"/>
      <c r="I487" s="291"/>
      <c r="J487" s="291"/>
      <c r="K487" s="291"/>
      <c r="L487" s="291"/>
      <c r="M487" s="292"/>
    </row>
    <row r="488" spans="1:13" s="127" customFormat="1" ht="20.100000000000001" customHeight="1" x14ac:dyDescent="0.25">
      <c r="A488" s="195"/>
      <c r="B488" s="27" t="s">
        <v>363</v>
      </c>
      <c r="C488" s="151" t="s">
        <v>2</v>
      </c>
      <c r="D488" s="152">
        <v>2020</v>
      </c>
      <c r="E488" s="152">
        <v>2021</v>
      </c>
      <c r="F488" s="152">
        <v>2022</v>
      </c>
      <c r="G488" s="168"/>
      <c r="H488" s="45"/>
      <c r="I488" s="45"/>
      <c r="J488" s="45"/>
      <c r="K488" s="45"/>
      <c r="L488" s="45"/>
      <c r="M488" s="45"/>
    </row>
    <row r="489" spans="1:13" s="130" customFormat="1" ht="20.100000000000001" customHeight="1" x14ac:dyDescent="0.25">
      <c r="A489" s="7"/>
      <c r="B489" s="596" t="s">
        <v>364</v>
      </c>
      <c r="C489" s="38" t="s">
        <v>6</v>
      </c>
      <c r="D489" s="597" t="s">
        <v>15</v>
      </c>
      <c r="E489" s="598">
        <v>2.2000000000000002</v>
      </c>
      <c r="F489" s="599">
        <v>2.419</v>
      </c>
      <c r="G489" s="184"/>
      <c r="H489" s="298"/>
      <c r="I489" s="299"/>
      <c r="J489" s="299"/>
      <c r="K489" s="299"/>
      <c r="L489" s="299"/>
      <c r="M489" s="45"/>
    </row>
    <row r="490" spans="1:13" s="130" customFormat="1" ht="20.100000000000001" customHeight="1" x14ac:dyDescent="0.25">
      <c r="A490" s="7"/>
      <c r="B490" s="596" t="s">
        <v>365</v>
      </c>
      <c r="C490" s="38" t="s">
        <v>366</v>
      </c>
      <c r="D490" s="600">
        <v>1400</v>
      </c>
      <c r="E490" s="600">
        <v>536</v>
      </c>
      <c r="F490" s="601">
        <v>1264.68</v>
      </c>
      <c r="G490" s="184"/>
      <c r="H490" s="298"/>
      <c r="I490" s="299"/>
      <c r="J490" s="299"/>
      <c r="K490" s="299"/>
      <c r="L490" s="299"/>
      <c r="M490" s="292"/>
    </row>
    <row r="491" spans="1:13" s="130" customFormat="1" ht="20.100000000000001" customHeight="1" x14ac:dyDescent="0.25">
      <c r="A491" s="7"/>
      <c r="B491" s="602" t="s">
        <v>367</v>
      </c>
      <c r="C491" s="475" t="s">
        <v>368</v>
      </c>
      <c r="D491" s="238" t="s">
        <v>15</v>
      </c>
      <c r="E491" s="603">
        <v>11</v>
      </c>
      <c r="F491" s="42">
        <v>12.7</v>
      </c>
      <c r="G491" s="184"/>
      <c r="H491" s="298"/>
      <c r="I491" s="299"/>
      <c r="J491" s="299"/>
      <c r="K491" s="299"/>
      <c r="L491" s="299"/>
      <c r="M491" s="45"/>
    </row>
    <row r="492" spans="1:13" s="130" customFormat="1" ht="20.100000000000001" customHeight="1" x14ac:dyDescent="0.25">
      <c r="A492" s="7"/>
      <c r="B492" s="596" t="s">
        <v>369</v>
      </c>
      <c r="C492" s="604" t="s">
        <v>370</v>
      </c>
      <c r="D492" s="605">
        <v>721</v>
      </c>
      <c r="E492" s="606">
        <v>1237.8800000000001</v>
      </c>
      <c r="F492" s="607">
        <v>1570.57</v>
      </c>
      <c r="G492" s="184"/>
      <c r="H492" s="298"/>
      <c r="I492" s="299"/>
      <c r="J492" s="299"/>
      <c r="K492" s="299"/>
      <c r="L492" s="299"/>
      <c r="M492" s="292"/>
    </row>
    <row r="493" spans="1:13" s="130" customFormat="1" ht="20.100000000000001" customHeight="1" x14ac:dyDescent="0.25">
      <c r="A493" s="7"/>
      <c r="B493" s="608"/>
      <c r="C493" s="609"/>
      <c r="D493" s="610"/>
      <c r="E493" s="610"/>
      <c r="F493" s="611"/>
      <c r="G493" s="165"/>
      <c r="H493" s="298"/>
      <c r="I493" s="299"/>
      <c r="J493" s="299"/>
      <c r="K493" s="299"/>
      <c r="L493" s="299"/>
      <c r="M493" s="45"/>
    </row>
    <row r="494" spans="1:13" s="127" customFormat="1" ht="20.100000000000001" customHeight="1" x14ac:dyDescent="0.25">
      <c r="A494" s="7"/>
      <c r="B494" s="27" t="s">
        <v>371</v>
      </c>
      <c r="C494" s="151" t="s">
        <v>2</v>
      </c>
      <c r="D494" s="152">
        <v>2020</v>
      </c>
      <c r="E494" s="152">
        <v>2021</v>
      </c>
      <c r="F494" s="152">
        <v>2022</v>
      </c>
      <c r="G494" s="165"/>
      <c r="H494" s="45"/>
      <c r="I494" s="45"/>
      <c r="J494" s="45"/>
      <c r="K494" s="45"/>
      <c r="L494" s="45"/>
      <c r="M494" s="292"/>
    </row>
    <row r="495" spans="1:13" s="130" customFormat="1" ht="20.100000000000001" customHeight="1" x14ac:dyDescent="0.25">
      <c r="A495" s="7"/>
      <c r="B495" s="612" t="s">
        <v>372</v>
      </c>
      <c r="C495" s="32" t="s">
        <v>368</v>
      </c>
      <c r="D495" s="613">
        <v>13</v>
      </c>
      <c r="E495" s="614">
        <v>8.4910569105691049</v>
      </c>
      <c r="F495" s="615">
        <v>11.9</v>
      </c>
      <c r="G495" s="184"/>
      <c r="H495" s="298"/>
      <c r="I495" s="299"/>
      <c r="J495" s="299"/>
      <c r="K495" s="299"/>
      <c r="L495" s="299"/>
      <c r="M495" s="45"/>
    </row>
    <row r="496" spans="1:13" s="130" customFormat="1" ht="20.100000000000001" customHeight="1" x14ac:dyDescent="0.25">
      <c r="A496" s="7"/>
      <c r="B496" s="612" t="s">
        <v>373</v>
      </c>
      <c r="C496" s="32" t="s">
        <v>368</v>
      </c>
      <c r="D496" s="613">
        <v>10</v>
      </c>
      <c r="E496" s="614">
        <v>11.472413625776397</v>
      </c>
      <c r="F496" s="615">
        <v>13</v>
      </c>
      <c r="G496" s="184"/>
      <c r="H496" s="298"/>
      <c r="I496" s="299"/>
      <c r="J496" s="299"/>
      <c r="K496" s="299"/>
      <c r="L496" s="299"/>
      <c r="M496" s="292"/>
    </row>
    <row r="497" spans="1:13" s="130" customFormat="1" ht="20.100000000000001" customHeight="1" x14ac:dyDescent="0.25">
      <c r="A497" s="7"/>
      <c r="B497" s="612" t="s">
        <v>374</v>
      </c>
      <c r="C497" s="32" t="s">
        <v>368</v>
      </c>
      <c r="D497" s="613">
        <v>13</v>
      </c>
      <c r="E497" s="616">
        <v>6.181451612903226</v>
      </c>
      <c r="F497" s="615">
        <v>11.2</v>
      </c>
      <c r="G497" s="298"/>
      <c r="H497" s="298"/>
      <c r="I497" s="299"/>
      <c r="J497" s="299"/>
      <c r="K497" s="299"/>
      <c r="L497" s="299"/>
      <c r="M497" s="292"/>
    </row>
    <row r="498" spans="1:13" s="130" customFormat="1" ht="20.100000000000001" customHeight="1" x14ac:dyDescent="0.25">
      <c r="A498" s="7"/>
      <c r="B498" s="608"/>
      <c r="C498" s="609"/>
      <c r="D498" s="610"/>
      <c r="E498" s="610"/>
      <c r="F498" s="611"/>
      <c r="G498" s="165"/>
      <c r="H498" s="298"/>
      <c r="I498" s="299"/>
      <c r="J498" s="299"/>
      <c r="K498" s="299"/>
      <c r="L498" s="299"/>
      <c r="M498" s="45"/>
    </row>
    <row r="499" spans="1:13" s="127" customFormat="1" ht="20.100000000000001" customHeight="1" x14ac:dyDescent="0.25">
      <c r="A499" s="195"/>
      <c r="B499" s="27" t="s">
        <v>375</v>
      </c>
      <c r="C499" s="151" t="s">
        <v>2</v>
      </c>
      <c r="D499" s="152">
        <v>2020</v>
      </c>
      <c r="E499" s="152">
        <v>2021</v>
      </c>
      <c r="F499" s="152">
        <v>2022</v>
      </c>
      <c r="G499" s="165"/>
      <c r="H499" s="45"/>
      <c r="I499" s="45"/>
      <c r="J499" s="45"/>
      <c r="K499" s="45"/>
      <c r="L499" s="45"/>
      <c r="M499" s="292"/>
    </row>
    <row r="500" spans="1:13" s="130" customFormat="1" ht="20.100000000000001" customHeight="1" x14ac:dyDescent="0.25">
      <c r="A500" s="7"/>
      <c r="B500" s="612" t="s">
        <v>314</v>
      </c>
      <c r="C500" s="32" t="s">
        <v>368</v>
      </c>
      <c r="D500" s="43">
        <v>11</v>
      </c>
      <c r="E500" s="617">
        <v>12.042329683967909</v>
      </c>
      <c r="F500" s="39">
        <v>12</v>
      </c>
      <c r="G500" s="165"/>
      <c r="H500" s="298"/>
      <c r="I500" s="299"/>
      <c r="J500" s="299"/>
      <c r="K500" s="299"/>
      <c r="L500" s="299"/>
      <c r="M500" s="45"/>
    </row>
    <row r="501" spans="1:13" s="130" customFormat="1" ht="20.100000000000001" customHeight="1" x14ac:dyDescent="0.25">
      <c r="A501" s="7"/>
      <c r="B501" s="612" t="s">
        <v>315</v>
      </c>
      <c r="C501" s="32" t="s">
        <v>368</v>
      </c>
      <c r="D501" s="43">
        <v>11</v>
      </c>
      <c r="E501" s="618">
        <v>10.000925894173726</v>
      </c>
      <c r="F501" s="39">
        <v>13</v>
      </c>
      <c r="G501" s="165"/>
      <c r="H501" s="298"/>
      <c r="I501" s="299"/>
      <c r="J501" s="299"/>
      <c r="K501" s="299"/>
      <c r="L501" s="299"/>
      <c r="M501" s="292"/>
    </row>
    <row r="502" spans="1:13" s="130" customFormat="1" ht="20.100000000000001" customHeight="1" x14ac:dyDescent="0.25">
      <c r="A502" s="7"/>
      <c r="B502" s="608"/>
      <c r="C502" s="609"/>
      <c r="D502" s="610"/>
      <c r="E502" s="610"/>
      <c r="F502" s="611"/>
      <c r="G502" s="165"/>
      <c r="H502" s="298"/>
      <c r="I502" s="299"/>
      <c r="J502" s="299"/>
      <c r="K502" s="299"/>
      <c r="L502" s="299"/>
      <c r="M502" s="45"/>
    </row>
    <row r="503" spans="1:13" s="127" customFormat="1" ht="20.100000000000001" customHeight="1" x14ac:dyDescent="0.25">
      <c r="A503" s="195"/>
      <c r="B503" s="27" t="s">
        <v>376</v>
      </c>
      <c r="C503" s="151" t="s">
        <v>2</v>
      </c>
      <c r="D503" s="152">
        <v>2020</v>
      </c>
      <c r="E503" s="152">
        <v>2021</v>
      </c>
      <c r="F503" s="152">
        <v>2022</v>
      </c>
      <c r="G503" s="168"/>
      <c r="H503" s="45"/>
      <c r="I503" s="45"/>
      <c r="J503" s="45"/>
      <c r="K503" s="45"/>
      <c r="L503" s="45"/>
      <c r="M503" s="292"/>
    </row>
    <row r="504" spans="1:13" s="130" customFormat="1" ht="20.100000000000001" customHeight="1" x14ac:dyDescent="0.25">
      <c r="A504" s="7"/>
      <c r="B504" s="619" t="s">
        <v>289</v>
      </c>
      <c r="C504" s="620" t="s">
        <v>368</v>
      </c>
      <c r="D504" s="621" t="s">
        <v>377</v>
      </c>
      <c r="E504" s="622">
        <v>10.548683171283058</v>
      </c>
      <c r="F504" s="237">
        <v>12.39</v>
      </c>
      <c r="G504" s="168"/>
      <c r="H504" s="298"/>
      <c r="I504" s="299"/>
      <c r="J504" s="299"/>
      <c r="K504" s="299"/>
      <c r="L504" s="299"/>
      <c r="M504" s="45"/>
    </row>
    <row r="505" spans="1:13" s="130" customFormat="1" ht="20.100000000000001" customHeight="1" x14ac:dyDescent="0.25">
      <c r="A505" s="7"/>
      <c r="B505" s="623" t="s">
        <v>290</v>
      </c>
      <c r="C505" s="475" t="s">
        <v>368</v>
      </c>
      <c r="D505" s="624" t="s">
        <v>377</v>
      </c>
      <c r="E505" s="625">
        <v>12.006252968181098</v>
      </c>
      <c r="F505" s="237">
        <v>14.12</v>
      </c>
      <c r="G505" s="168"/>
      <c r="H505" s="298"/>
      <c r="I505" s="299"/>
      <c r="J505" s="299"/>
      <c r="K505" s="299"/>
      <c r="L505" s="299"/>
      <c r="M505" s="292"/>
    </row>
    <row r="506" spans="1:13" s="130" customFormat="1" ht="20.100000000000001" customHeight="1" x14ac:dyDescent="0.25">
      <c r="A506" s="7"/>
      <c r="B506" s="612" t="s">
        <v>292</v>
      </c>
      <c r="C506" s="32" t="s">
        <v>368</v>
      </c>
      <c r="D506" s="613" t="s">
        <v>377</v>
      </c>
      <c r="E506" s="626">
        <v>11.227272727272727</v>
      </c>
      <c r="F506" s="237">
        <v>11.02</v>
      </c>
      <c r="G506" s="168"/>
      <c r="H506" s="298"/>
      <c r="I506" s="299"/>
      <c r="J506" s="299"/>
      <c r="K506" s="299"/>
      <c r="L506" s="299"/>
      <c r="M506" s="45"/>
    </row>
    <row r="507" spans="1:13" s="130" customFormat="1" ht="20.100000000000001" customHeight="1" x14ac:dyDescent="0.25">
      <c r="A507" s="7"/>
      <c r="B507" s="612" t="s">
        <v>291</v>
      </c>
      <c r="C507" s="32" t="s">
        <v>368</v>
      </c>
      <c r="D507" s="627" t="s">
        <v>377</v>
      </c>
      <c r="E507" s="628">
        <v>11.448897795591183</v>
      </c>
      <c r="F507" s="237">
        <v>11.3</v>
      </c>
      <c r="G507" s="168"/>
      <c r="H507" s="298"/>
      <c r="I507" s="299"/>
      <c r="J507" s="299"/>
      <c r="K507" s="299"/>
      <c r="L507" s="299"/>
      <c r="M507" s="292"/>
    </row>
    <row r="508" spans="1:13" s="130" customFormat="1" ht="20.100000000000001" customHeight="1" x14ac:dyDescent="0.25">
      <c r="A508" s="7"/>
      <c r="B508" s="612" t="s">
        <v>293</v>
      </c>
      <c r="C508" s="629" t="s">
        <v>368</v>
      </c>
      <c r="D508" s="630" t="s">
        <v>377</v>
      </c>
      <c r="E508" s="631">
        <v>7.9715346534653468</v>
      </c>
      <c r="F508" s="237">
        <v>9.64</v>
      </c>
      <c r="G508" s="168"/>
      <c r="H508" s="298"/>
      <c r="I508" s="299"/>
      <c r="J508" s="299"/>
      <c r="K508" s="299"/>
      <c r="L508" s="299"/>
      <c r="M508" s="45"/>
    </row>
    <row r="509" spans="1:13" s="299" customFormat="1" ht="20.100000000000001" customHeight="1" x14ac:dyDescent="0.25">
      <c r="A509" s="7"/>
      <c r="B509" s="608"/>
      <c r="C509" s="609"/>
      <c r="D509" s="610"/>
      <c r="E509" s="610"/>
      <c r="F509" s="611"/>
      <c r="G509" s="165"/>
      <c r="H509" s="298"/>
      <c r="M509" s="45"/>
    </row>
    <row r="510" spans="1:13" s="45" customFormat="1" ht="20.100000000000001" customHeight="1" x14ac:dyDescent="0.25">
      <c r="A510" s="7"/>
      <c r="B510" s="27" t="s">
        <v>774</v>
      </c>
      <c r="C510" s="151" t="s">
        <v>2</v>
      </c>
      <c r="D510" s="152">
        <v>2020</v>
      </c>
      <c r="E510" s="152">
        <v>2021</v>
      </c>
      <c r="F510" s="152">
        <v>2022</v>
      </c>
      <c r="G510" s="168"/>
      <c r="M510" s="292"/>
    </row>
    <row r="511" spans="1:13" s="299" customFormat="1" ht="20.100000000000001" customHeight="1" x14ac:dyDescent="0.25">
      <c r="A511" s="7"/>
      <c r="B511" s="619" t="s">
        <v>782</v>
      </c>
      <c r="C511" s="620" t="s">
        <v>370</v>
      </c>
      <c r="D511" s="848" t="s">
        <v>15</v>
      </c>
      <c r="E511" s="848" t="s">
        <v>15</v>
      </c>
      <c r="F511" s="849" t="s">
        <v>778</v>
      </c>
      <c r="G511" s="168"/>
      <c r="H511" s="298"/>
      <c r="M511" s="45"/>
    </row>
    <row r="512" spans="1:13" s="299" customFormat="1" ht="20.100000000000001" customHeight="1" x14ac:dyDescent="0.25">
      <c r="A512" s="7"/>
      <c r="B512" s="619" t="s">
        <v>783</v>
      </c>
      <c r="C512" s="32" t="s">
        <v>368</v>
      </c>
      <c r="D512" s="848" t="s">
        <v>15</v>
      </c>
      <c r="E512" s="848" t="s">
        <v>15</v>
      </c>
      <c r="F512" s="849" t="s">
        <v>779</v>
      </c>
      <c r="G512" s="168"/>
      <c r="H512" s="298"/>
      <c r="M512" s="45"/>
    </row>
    <row r="513" spans="1:13" s="299" customFormat="1" ht="20.100000000000001" customHeight="1" x14ac:dyDescent="0.25">
      <c r="A513" s="7"/>
      <c r="B513" s="619" t="s">
        <v>784</v>
      </c>
      <c r="C513" s="32" t="s">
        <v>368</v>
      </c>
      <c r="D513" s="848" t="s">
        <v>15</v>
      </c>
      <c r="E513" s="848" t="s">
        <v>15</v>
      </c>
      <c r="F513" s="849" t="s">
        <v>780</v>
      </c>
      <c r="G513" s="168"/>
      <c r="H513" s="298"/>
      <c r="M513" s="45"/>
    </row>
    <row r="514" spans="1:13" s="299" customFormat="1" ht="20.100000000000001" customHeight="1" x14ac:dyDescent="0.25">
      <c r="A514" s="7"/>
      <c r="B514" s="619" t="s">
        <v>785</v>
      </c>
      <c r="C514" s="620" t="s">
        <v>12</v>
      </c>
      <c r="D514" s="848" t="s">
        <v>15</v>
      </c>
      <c r="E514" s="848" t="s">
        <v>15</v>
      </c>
      <c r="F514" s="849" t="s">
        <v>781</v>
      </c>
      <c r="G514" s="168"/>
      <c r="H514" s="298"/>
      <c r="M514" s="45"/>
    </row>
    <row r="515" spans="1:13" s="299" customFormat="1" ht="20.100000000000001" customHeight="1" x14ac:dyDescent="0.25">
      <c r="A515" s="7"/>
      <c r="B515" s="619" t="s">
        <v>786</v>
      </c>
      <c r="C515" s="620" t="s">
        <v>12</v>
      </c>
      <c r="D515" s="848" t="s">
        <v>15</v>
      </c>
      <c r="E515" s="848" t="s">
        <v>15</v>
      </c>
      <c r="F515" s="849" t="s">
        <v>777</v>
      </c>
      <c r="G515" s="168"/>
      <c r="H515" s="298"/>
      <c r="M515" s="45"/>
    </row>
    <row r="516" spans="1:13" s="299" customFormat="1" ht="20.100000000000001" customHeight="1" x14ac:dyDescent="0.25">
      <c r="A516" s="7"/>
      <c r="B516" s="619" t="s">
        <v>792</v>
      </c>
      <c r="C516" s="620" t="s">
        <v>12</v>
      </c>
      <c r="D516" s="848" t="s">
        <v>15</v>
      </c>
      <c r="E516" s="850" t="s">
        <v>775</v>
      </c>
      <c r="F516" s="849" t="s">
        <v>776</v>
      </c>
      <c r="G516" s="168"/>
      <c r="H516" s="298"/>
      <c r="M516" s="45"/>
    </row>
    <row r="517" spans="1:13" s="299" customFormat="1" ht="20.100000000000001" customHeight="1" x14ac:dyDescent="0.25">
      <c r="A517" s="7"/>
      <c r="B517" s="851"/>
      <c r="C517" s="845"/>
      <c r="D517" s="852"/>
      <c r="E517" s="853"/>
      <c r="F517" s="854"/>
      <c r="G517" s="168"/>
      <c r="H517" s="298"/>
      <c r="M517" s="45"/>
    </row>
    <row r="518" spans="1:13" s="299" customFormat="1" ht="20.100000000000001" customHeight="1" x14ac:dyDescent="0.25">
      <c r="A518" s="7"/>
      <c r="B518" s="27" t="s">
        <v>787</v>
      </c>
      <c r="C518" s="151" t="s">
        <v>2</v>
      </c>
      <c r="D518" s="152">
        <v>2020</v>
      </c>
      <c r="E518" s="152">
        <v>2021</v>
      </c>
      <c r="F518" s="152">
        <v>2022</v>
      </c>
      <c r="G518" s="168"/>
      <c r="H518" s="298"/>
      <c r="M518" s="45"/>
    </row>
    <row r="519" spans="1:13" s="299" customFormat="1" ht="20.100000000000001" customHeight="1" x14ac:dyDescent="0.25">
      <c r="A519" s="7"/>
      <c r="B519" s="619" t="s">
        <v>793</v>
      </c>
      <c r="C519" s="620" t="s">
        <v>8</v>
      </c>
      <c r="D519" s="848" t="s">
        <v>15</v>
      </c>
      <c r="E519" s="848" t="s">
        <v>15</v>
      </c>
      <c r="F519" s="855">
        <v>0.93</v>
      </c>
      <c r="G519" s="168"/>
      <c r="H519" s="298"/>
      <c r="M519" s="45"/>
    </row>
    <row r="520" spans="1:13" s="299" customFormat="1" ht="20.100000000000001" customHeight="1" x14ac:dyDescent="0.25">
      <c r="A520" s="7"/>
      <c r="B520" s="619" t="s">
        <v>797</v>
      </c>
      <c r="C520" s="620" t="s">
        <v>12</v>
      </c>
      <c r="D520" s="848" t="s">
        <v>15</v>
      </c>
      <c r="E520" s="848" t="s">
        <v>15</v>
      </c>
      <c r="F520" s="856">
        <v>92</v>
      </c>
      <c r="G520" s="168"/>
      <c r="H520" s="298"/>
      <c r="M520" s="45"/>
    </row>
    <row r="521" spans="1:13" s="299" customFormat="1" ht="20.100000000000001" customHeight="1" x14ac:dyDescent="0.25">
      <c r="A521" s="7"/>
      <c r="B521" s="619" t="s">
        <v>794</v>
      </c>
      <c r="C521" s="620" t="s">
        <v>8</v>
      </c>
      <c r="D521" s="848" t="s">
        <v>15</v>
      </c>
      <c r="E521" s="848" t="s">
        <v>15</v>
      </c>
      <c r="F521" s="855">
        <v>0.6</v>
      </c>
      <c r="G521" s="168"/>
      <c r="H521" s="298"/>
      <c r="M521" s="45"/>
    </row>
    <row r="522" spans="1:13" s="299" customFormat="1" ht="20.100000000000001" customHeight="1" x14ac:dyDescent="0.25">
      <c r="A522" s="7"/>
      <c r="B522" s="619" t="s">
        <v>796</v>
      </c>
      <c r="C522" s="620" t="s">
        <v>12</v>
      </c>
      <c r="D522" s="848" t="s">
        <v>15</v>
      </c>
      <c r="E522" s="848" t="s">
        <v>15</v>
      </c>
      <c r="F522" s="856">
        <v>84</v>
      </c>
      <c r="G522" s="168"/>
      <c r="H522" s="734"/>
      <c r="M522" s="45"/>
    </row>
    <row r="523" spans="1:13" s="299" customFormat="1" ht="20.100000000000001" customHeight="1" x14ac:dyDescent="0.25">
      <c r="A523" s="7"/>
      <c r="B523" s="619" t="s">
        <v>795</v>
      </c>
      <c r="C523" s="620" t="s">
        <v>12</v>
      </c>
      <c r="D523" s="848" t="s">
        <v>15</v>
      </c>
      <c r="E523" s="848" t="s">
        <v>15</v>
      </c>
      <c r="F523" s="856">
        <v>750</v>
      </c>
      <c r="G523" s="168"/>
      <c r="H523" s="298"/>
      <c r="M523" s="45"/>
    </row>
    <row r="524" spans="1:13" s="126" customFormat="1" ht="60" customHeight="1" x14ac:dyDescent="0.25">
      <c r="A524" s="26" t="s">
        <v>378</v>
      </c>
      <c r="B524" s="290"/>
      <c r="C524" s="148"/>
      <c r="D524" s="149"/>
      <c r="E524" s="149"/>
      <c r="F524" s="150"/>
      <c r="G524" s="178"/>
      <c r="H524" s="291"/>
      <c r="I524" s="291"/>
      <c r="J524" s="291"/>
      <c r="K524" s="291"/>
      <c r="L524" s="291"/>
      <c r="M524" s="292"/>
    </row>
    <row r="525" spans="1:13" s="127" customFormat="1" ht="20.100000000000001" customHeight="1" x14ac:dyDescent="0.25">
      <c r="A525" s="7"/>
      <c r="B525" s="27" t="s">
        <v>379</v>
      </c>
      <c r="C525" s="151" t="s">
        <v>2</v>
      </c>
      <c r="D525" s="152">
        <v>2020</v>
      </c>
      <c r="E525" s="152">
        <v>2021</v>
      </c>
      <c r="F525" s="152">
        <v>2022</v>
      </c>
      <c r="G525" s="168"/>
      <c r="H525" s="45"/>
      <c r="I525" s="45"/>
      <c r="J525" s="45"/>
      <c r="K525" s="45"/>
      <c r="L525" s="45"/>
      <c r="M525" s="45"/>
    </row>
    <row r="526" spans="1:13" s="130" customFormat="1" ht="20.100000000000001" customHeight="1" x14ac:dyDescent="0.25">
      <c r="A526" s="7"/>
      <c r="B526" s="632" t="s">
        <v>380</v>
      </c>
      <c r="C526" s="633" t="s">
        <v>12</v>
      </c>
      <c r="D526" s="634">
        <v>1.01</v>
      </c>
      <c r="E526" s="635">
        <v>1</v>
      </c>
      <c r="F526" s="636">
        <v>1</v>
      </c>
      <c r="G526" s="184"/>
      <c r="H526" s="298"/>
      <c r="I526" s="299"/>
      <c r="J526" s="299"/>
      <c r="K526" s="299"/>
      <c r="L526" s="299"/>
      <c r="M526" s="292"/>
    </row>
    <row r="527" spans="1:13" s="130" customFormat="1" ht="20.100000000000001" customHeight="1" x14ac:dyDescent="0.25">
      <c r="A527" s="7"/>
      <c r="B527" s="637" t="s">
        <v>381</v>
      </c>
      <c r="C527" s="633" t="s">
        <v>12</v>
      </c>
      <c r="D527" s="638">
        <v>0.92</v>
      </c>
      <c r="E527" s="639">
        <v>0.93</v>
      </c>
      <c r="F527" s="636">
        <v>0.93</v>
      </c>
      <c r="G527" s="184"/>
      <c r="H527" s="298"/>
      <c r="I527" s="299"/>
      <c r="J527" s="299"/>
      <c r="K527" s="299"/>
      <c r="L527" s="299"/>
      <c r="M527" s="45"/>
    </row>
    <row r="528" spans="1:13" s="130" customFormat="1" ht="20.100000000000001" customHeight="1" x14ac:dyDescent="0.25">
      <c r="A528" s="7"/>
      <c r="B528" s="637" t="s">
        <v>382</v>
      </c>
      <c r="C528" s="633" t="s">
        <v>12</v>
      </c>
      <c r="D528" s="638">
        <v>0.94</v>
      </c>
      <c r="E528" s="639">
        <v>0.94</v>
      </c>
      <c r="F528" s="636">
        <v>0.95</v>
      </c>
      <c r="G528" s="184"/>
      <c r="H528" s="298"/>
      <c r="I528" s="299"/>
      <c r="J528" s="299"/>
      <c r="K528" s="299"/>
      <c r="L528" s="299"/>
      <c r="M528" s="292"/>
    </row>
    <row r="529" spans="1:13" s="130" customFormat="1" ht="20.100000000000001" customHeight="1" x14ac:dyDescent="0.25">
      <c r="A529" s="7"/>
      <c r="B529" s="637" t="s">
        <v>383</v>
      </c>
      <c r="C529" s="633" t="s">
        <v>12</v>
      </c>
      <c r="D529" s="638">
        <v>0.88</v>
      </c>
      <c r="E529" s="639">
        <v>0.86</v>
      </c>
      <c r="F529" s="636">
        <v>0.84</v>
      </c>
      <c r="G529" s="184"/>
      <c r="H529" s="298"/>
      <c r="I529" s="299"/>
      <c r="J529" s="299"/>
      <c r="K529" s="299"/>
      <c r="L529" s="299"/>
      <c r="M529" s="45"/>
    </row>
    <row r="530" spans="1:13" s="130" customFormat="1" ht="20.100000000000001" customHeight="1" x14ac:dyDescent="0.25">
      <c r="A530" s="7"/>
      <c r="B530" s="640" t="s">
        <v>242</v>
      </c>
      <c r="C530" s="633" t="s">
        <v>12</v>
      </c>
      <c r="D530" s="641">
        <v>0.8</v>
      </c>
      <c r="E530" s="642">
        <v>0.8</v>
      </c>
      <c r="F530" s="636">
        <v>0.82</v>
      </c>
      <c r="G530" s="184"/>
      <c r="H530" s="298"/>
      <c r="I530" s="299"/>
      <c r="J530" s="299"/>
      <c r="K530" s="299"/>
      <c r="L530" s="299"/>
      <c r="M530" s="292"/>
    </row>
    <row r="531" spans="1:13" s="130" customFormat="1" ht="20.100000000000001" customHeight="1" x14ac:dyDescent="0.25">
      <c r="A531" s="7"/>
      <c r="B531" s="640" t="s">
        <v>384</v>
      </c>
      <c r="C531" s="633" t="s">
        <v>12</v>
      </c>
      <c r="D531" s="641">
        <v>0.95</v>
      </c>
      <c r="E531" s="642">
        <v>0.96</v>
      </c>
      <c r="F531" s="636">
        <v>0.97</v>
      </c>
      <c r="G531" s="184"/>
      <c r="H531" s="298"/>
      <c r="I531" s="299"/>
      <c r="J531" s="299"/>
      <c r="K531" s="299"/>
      <c r="L531" s="299"/>
      <c r="M531" s="45"/>
    </row>
    <row r="532" spans="1:13" s="130" customFormat="1" ht="20.100000000000001" customHeight="1" x14ac:dyDescent="0.25">
      <c r="A532" s="7"/>
      <c r="B532" s="640" t="s">
        <v>385</v>
      </c>
      <c r="C532" s="633" t="s">
        <v>12</v>
      </c>
      <c r="D532" s="641">
        <v>1</v>
      </c>
      <c r="E532" s="642">
        <v>1</v>
      </c>
      <c r="F532" s="636">
        <v>1</v>
      </c>
      <c r="G532" s="184"/>
      <c r="H532" s="298"/>
      <c r="I532" s="299"/>
      <c r="J532" s="299"/>
      <c r="K532" s="299"/>
      <c r="L532" s="299"/>
      <c r="M532" s="292"/>
    </row>
    <row r="533" spans="1:13" s="130" customFormat="1" ht="20.100000000000001" customHeight="1" x14ac:dyDescent="0.25">
      <c r="A533" s="7"/>
      <c r="B533" s="640" t="s">
        <v>386</v>
      </c>
      <c r="C533" s="633" t="s">
        <v>12</v>
      </c>
      <c r="D533" s="641">
        <v>1</v>
      </c>
      <c r="E533" s="642">
        <v>1</v>
      </c>
      <c r="F533" s="636">
        <v>1</v>
      </c>
      <c r="G533" s="184"/>
      <c r="H533" s="298"/>
      <c r="I533" s="299"/>
      <c r="J533" s="299"/>
      <c r="K533" s="299"/>
      <c r="L533" s="299"/>
      <c r="M533" s="45"/>
    </row>
    <row r="534" spans="1:13" s="130" customFormat="1" ht="20.100000000000001" customHeight="1" x14ac:dyDescent="0.25">
      <c r="A534" s="7"/>
      <c r="B534" s="640" t="s">
        <v>387</v>
      </c>
      <c r="C534" s="633" t="s">
        <v>12</v>
      </c>
      <c r="D534" s="643">
        <v>1</v>
      </c>
      <c r="E534" s="644">
        <v>1</v>
      </c>
      <c r="F534" s="636">
        <v>1</v>
      </c>
      <c r="G534" s="184"/>
      <c r="H534" s="298"/>
      <c r="I534" s="299"/>
      <c r="J534" s="299"/>
      <c r="K534" s="299"/>
      <c r="L534" s="299"/>
      <c r="M534" s="292"/>
    </row>
    <row r="535" spans="1:13" s="130" customFormat="1" ht="20.100000000000001" customHeight="1" x14ac:dyDescent="0.25">
      <c r="A535" s="7"/>
      <c r="B535" s="611"/>
      <c r="C535" s="611"/>
      <c r="D535" s="611"/>
      <c r="E535" s="611"/>
      <c r="F535" s="611"/>
      <c r="G535" s="174"/>
      <c r="H535" s="298"/>
      <c r="I535" s="299"/>
      <c r="J535" s="299"/>
      <c r="K535" s="299"/>
      <c r="L535" s="299"/>
      <c r="M535" s="45"/>
    </row>
    <row r="536" spans="1:13" s="127" customFormat="1" ht="20.100000000000001" customHeight="1" x14ac:dyDescent="0.25">
      <c r="A536" s="7"/>
      <c r="B536" s="27" t="s">
        <v>388</v>
      </c>
      <c r="C536" s="151" t="s">
        <v>2</v>
      </c>
      <c r="D536" s="152">
        <v>2020</v>
      </c>
      <c r="E536" s="152">
        <v>2021</v>
      </c>
      <c r="F536" s="152">
        <v>2022</v>
      </c>
      <c r="G536" s="168"/>
      <c r="H536" s="45"/>
      <c r="I536" s="45"/>
      <c r="J536" s="45"/>
      <c r="K536" s="45"/>
      <c r="L536" s="45"/>
      <c r="M536" s="292"/>
    </row>
    <row r="537" spans="1:13" s="130" customFormat="1" ht="20.100000000000001" customHeight="1" x14ac:dyDescent="0.25">
      <c r="A537" s="7"/>
      <c r="B537" s="632" t="s">
        <v>380</v>
      </c>
      <c r="C537" s="633" t="s">
        <v>12</v>
      </c>
      <c r="D537" s="634">
        <v>1.01</v>
      </c>
      <c r="E537" s="635">
        <v>1</v>
      </c>
      <c r="F537" s="636">
        <v>1</v>
      </c>
      <c r="G537" s="184"/>
      <c r="H537" s="298"/>
      <c r="I537" s="299"/>
      <c r="J537" s="299"/>
      <c r="K537" s="299"/>
      <c r="L537" s="299"/>
      <c r="M537" s="45"/>
    </row>
    <row r="538" spans="1:13" s="130" customFormat="1" ht="20.100000000000001" customHeight="1" x14ac:dyDescent="0.25">
      <c r="A538" s="7"/>
      <c r="B538" s="637" t="s">
        <v>381</v>
      </c>
      <c r="C538" s="633" t="s">
        <v>12</v>
      </c>
      <c r="D538" s="638">
        <v>0.93</v>
      </c>
      <c r="E538" s="639">
        <v>0.94</v>
      </c>
      <c r="F538" s="636">
        <v>0.97</v>
      </c>
      <c r="G538" s="184"/>
      <c r="H538" s="298"/>
      <c r="I538" s="299"/>
      <c r="J538" s="299"/>
      <c r="K538" s="299"/>
      <c r="L538" s="299"/>
      <c r="M538" s="292"/>
    </row>
    <row r="539" spans="1:13" s="130" customFormat="1" ht="20.100000000000001" customHeight="1" x14ac:dyDescent="0.25">
      <c r="A539" s="7"/>
      <c r="B539" s="637" t="s">
        <v>382</v>
      </c>
      <c r="C539" s="633" t="s">
        <v>12</v>
      </c>
      <c r="D539" s="638">
        <v>0.92</v>
      </c>
      <c r="E539" s="639">
        <v>0.93</v>
      </c>
      <c r="F539" s="636">
        <v>0.96</v>
      </c>
      <c r="G539" s="184"/>
      <c r="H539" s="298"/>
      <c r="I539" s="299"/>
      <c r="J539" s="299"/>
      <c r="K539" s="299"/>
      <c r="L539" s="299"/>
      <c r="M539" s="45"/>
    </row>
    <row r="540" spans="1:13" s="130" customFormat="1" ht="20.100000000000001" customHeight="1" x14ac:dyDescent="0.25">
      <c r="A540" s="7"/>
      <c r="B540" s="637" t="s">
        <v>383</v>
      </c>
      <c r="C540" s="633" t="s">
        <v>12</v>
      </c>
      <c r="D540" s="638">
        <v>0.86</v>
      </c>
      <c r="E540" s="639">
        <v>0.87</v>
      </c>
      <c r="F540" s="636">
        <v>0.87</v>
      </c>
      <c r="G540" s="184"/>
      <c r="H540" s="298"/>
      <c r="I540" s="299"/>
      <c r="J540" s="299"/>
      <c r="K540" s="299"/>
      <c r="L540" s="299"/>
      <c r="M540" s="292"/>
    </row>
    <row r="541" spans="1:13" s="130" customFormat="1" ht="20.100000000000001" customHeight="1" x14ac:dyDescent="0.25">
      <c r="A541" s="7"/>
      <c r="B541" s="640" t="s">
        <v>242</v>
      </c>
      <c r="C541" s="633" t="s">
        <v>12</v>
      </c>
      <c r="D541" s="641">
        <v>0.77</v>
      </c>
      <c r="E541" s="642">
        <v>0.8</v>
      </c>
      <c r="F541" s="636">
        <v>0.81</v>
      </c>
      <c r="G541" s="184"/>
      <c r="H541" s="298"/>
      <c r="I541" s="299"/>
      <c r="J541" s="299"/>
      <c r="K541" s="299"/>
      <c r="L541" s="299"/>
      <c r="M541" s="45"/>
    </row>
    <row r="542" spans="1:13" s="130" customFormat="1" ht="20.100000000000001" customHeight="1" x14ac:dyDescent="0.25">
      <c r="A542" s="7"/>
      <c r="B542" s="640" t="s">
        <v>384</v>
      </c>
      <c r="C542" s="633" t="s">
        <v>12</v>
      </c>
      <c r="D542" s="641">
        <v>0.89</v>
      </c>
      <c r="E542" s="642">
        <v>0.89</v>
      </c>
      <c r="F542" s="636">
        <v>0.89</v>
      </c>
      <c r="G542" s="184"/>
      <c r="H542" s="298"/>
      <c r="I542" s="299"/>
      <c r="J542" s="299"/>
      <c r="K542" s="299"/>
      <c r="L542" s="299"/>
      <c r="M542" s="292"/>
    </row>
    <row r="543" spans="1:13" s="130" customFormat="1" ht="20.100000000000001" customHeight="1" x14ac:dyDescent="0.25">
      <c r="A543" s="7"/>
      <c r="B543" s="640" t="s">
        <v>385</v>
      </c>
      <c r="C543" s="633" t="s">
        <v>12</v>
      </c>
      <c r="D543" s="641">
        <v>1</v>
      </c>
      <c r="E543" s="642">
        <v>1</v>
      </c>
      <c r="F543" s="636">
        <v>1</v>
      </c>
      <c r="G543" s="184"/>
      <c r="H543" s="298"/>
      <c r="I543" s="299"/>
      <c r="J543" s="299"/>
      <c r="K543" s="299"/>
      <c r="L543" s="299"/>
      <c r="M543" s="45"/>
    </row>
    <row r="544" spans="1:13" s="130" customFormat="1" ht="20.100000000000001" customHeight="1" x14ac:dyDescent="0.25">
      <c r="A544" s="7"/>
      <c r="B544" s="640" t="s">
        <v>386</v>
      </c>
      <c r="C544" s="633" t="s">
        <v>12</v>
      </c>
      <c r="D544" s="641">
        <v>1</v>
      </c>
      <c r="E544" s="642">
        <v>1</v>
      </c>
      <c r="F544" s="636">
        <v>1</v>
      </c>
      <c r="G544" s="184"/>
      <c r="H544" s="298"/>
      <c r="I544" s="299"/>
      <c r="J544" s="299"/>
      <c r="K544" s="299"/>
      <c r="L544" s="299"/>
      <c r="M544" s="292"/>
    </row>
    <row r="545" spans="1:13" s="130" customFormat="1" ht="20.100000000000001" customHeight="1" x14ac:dyDescent="0.25">
      <c r="A545" s="7"/>
      <c r="B545" s="640" t="s">
        <v>387</v>
      </c>
      <c r="C545" s="633" t="s">
        <v>12</v>
      </c>
      <c r="D545" s="643">
        <v>1</v>
      </c>
      <c r="E545" s="644">
        <v>1</v>
      </c>
      <c r="F545" s="636">
        <v>1</v>
      </c>
      <c r="G545" s="184"/>
      <c r="H545" s="298"/>
      <c r="I545" s="299"/>
      <c r="J545" s="299"/>
      <c r="K545" s="299"/>
      <c r="L545" s="299"/>
      <c r="M545" s="45"/>
    </row>
    <row r="546" spans="1:13" s="130" customFormat="1" ht="20.100000000000001" customHeight="1" x14ac:dyDescent="0.25">
      <c r="A546" s="7"/>
      <c r="B546" s="611"/>
      <c r="C546" s="611"/>
      <c r="D546" s="611"/>
      <c r="E546" s="611"/>
      <c r="F546" s="611"/>
      <c r="G546" s="174"/>
      <c r="H546" s="298"/>
      <c r="I546" s="299"/>
      <c r="J546" s="299"/>
      <c r="K546" s="299"/>
      <c r="L546" s="299"/>
      <c r="M546" s="45"/>
    </row>
    <row r="547" spans="1:13" s="127" customFormat="1" ht="20.100000000000001" customHeight="1" x14ac:dyDescent="0.25">
      <c r="A547" s="7"/>
      <c r="B547" s="27" t="s">
        <v>389</v>
      </c>
      <c r="C547" s="151" t="s">
        <v>2</v>
      </c>
      <c r="D547" s="152">
        <v>2020</v>
      </c>
      <c r="E547" s="152">
        <v>2021</v>
      </c>
      <c r="F547" s="152">
        <v>2022</v>
      </c>
      <c r="G547" s="168"/>
      <c r="H547" s="45"/>
      <c r="I547" s="45"/>
      <c r="J547" s="45"/>
      <c r="K547" s="45"/>
      <c r="L547" s="45"/>
      <c r="M547" s="292"/>
    </row>
    <row r="548" spans="1:13" s="130" customFormat="1" ht="20.100000000000001" customHeight="1" x14ac:dyDescent="0.25">
      <c r="A548" s="7"/>
      <c r="B548" s="632" t="s">
        <v>390</v>
      </c>
      <c r="C548" s="645" t="s">
        <v>8</v>
      </c>
      <c r="D548" s="646" t="s">
        <v>15</v>
      </c>
      <c r="E548" s="647" t="s">
        <v>15</v>
      </c>
      <c r="F548" s="648">
        <v>0.2</v>
      </c>
      <c r="G548" s="184"/>
      <c r="H548" s="298"/>
      <c r="I548" s="299"/>
      <c r="J548" s="299"/>
      <c r="K548" s="299"/>
      <c r="L548" s="299"/>
      <c r="M548" s="45"/>
    </row>
    <row r="549" spans="1:13" s="130" customFormat="1" ht="20.100000000000001" customHeight="1" x14ac:dyDescent="0.25">
      <c r="A549" s="7"/>
      <c r="B549" s="632" t="s">
        <v>391</v>
      </c>
      <c r="C549" s="645" t="s">
        <v>8</v>
      </c>
      <c r="D549" s="646" t="s">
        <v>15</v>
      </c>
      <c r="E549" s="647" t="s">
        <v>15</v>
      </c>
      <c r="F549" s="648">
        <v>0.15</v>
      </c>
      <c r="G549" s="184"/>
      <c r="H549" s="298"/>
      <c r="I549" s="299"/>
      <c r="J549" s="299"/>
      <c r="K549" s="299"/>
      <c r="L549" s="299"/>
      <c r="M549" s="45"/>
    </row>
    <row r="550" spans="1:13" s="130" customFormat="1" ht="20.100000000000001" customHeight="1" x14ac:dyDescent="0.25">
      <c r="A550" s="7"/>
      <c r="B550" s="632" t="s">
        <v>392</v>
      </c>
      <c r="C550" s="633" t="s">
        <v>8</v>
      </c>
      <c r="D550" s="646" t="s">
        <v>15</v>
      </c>
      <c r="E550" s="647" t="s">
        <v>15</v>
      </c>
      <c r="F550" s="530">
        <v>0.1</v>
      </c>
      <c r="G550" s="184"/>
      <c r="H550" s="298"/>
      <c r="I550" s="299"/>
      <c r="J550" s="299"/>
      <c r="K550" s="299"/>
      <c r="L550" s="299"/>
      <c r="M550" s="45"/>
    </row>
    <row r="551" spans="1:13" s="126" customFormat="1" ht="60" customHeight="1" x14ac:dyDescent="0.25">
      <c r="A551" s="26" t="s">
        <v>393</v>
      </c>
      <c r="B551" s="290"/>
      <c r="C551" s="148"/>
      <c r="D551" s="149"/>
      <c r="E551" s="149"/>
      <c r="F551" s="244"/>
      <c r="G551" s="178"/>
      <c r="H551" s="291"/>
      <c r="I551" s="291"/>
      <c r="J551" s="291"/>
      <c r="K551" s="291"/>
      <c r="L551" s="291"/>
      <c r="M551" s="292"/>
    </row>
    <row r="552" spans="1:13" s="127" customFormat="1" ht="20.100000000000001" customHeight="1" x14ac:dyDescent="0.25">
      <c r="A552" s="7"/>
      <c r="B552" s="27" t="s">
        <v>394</v>
      </c>
      <c r="C552" s="151" t="s">
        <v>2</v>
      </c>
      <c r="D552" s="152">
        <v>2020</v>
      </c>
      <c r="E552" s="152">
        <v>2021</v>
      </c>
      <c r="F552" s="152">
        <v>2022</v>
      </c>
      <c r="G552" s="168"/>
      <c r="H552" s="45"/>
      <c r="I552" s="45"/>
      <c r="J552" s="45"/>
      <c r="K552" s="45"/>
      <c r="L552" s="45"/>
      <c r="M552" s="45"/>
    </row>
    <row r="553" spans="1:13" s="130" customFormat="1" ht="20.100000000000001" customHeight="1" x14ac:dyDescent="0.25">
      <c r="A553" s="7"/>
      <c r="B553" s="649" t="s">
        <v>395</v>
      </c>
      <c r="C553" s="650" t="s">
        <v>396</v>
      </c>
      <c r="D553" s="651">
        <v>1.17</v>
      </c>
      <c r="E553" s="652">
        <v>1.29</v>
      </c>
      <c r="F553" s="636">
        <v>1.3</v>
      </c>
      <c r="G553" s="184"/>
      <c r="H553" s="298"/>
      <c r="I553" s="299"/>
      <c r="J553" s="299"/>
      <c r="K553" s="299"/>
      <c r="L553" s="299"/>
      <c r="M553" s="292"/>
    </row>
    <row r="554" spans="1:13" s="130" customFormat="1" ht="20.100000000000001" customHeight="1" x14ac:dyDescent="0.25">
      <c r="A554" s="7"/>
      <c r="B554" s="649" t="s">
        <v>397</v>
      </c>
      <c r="C554" s="650" t="s">
        <v>396</v>
      </c>
      <c r="D554" s="651">
        <v>462.75</v>
      </c>
      <c r="E554" s="652">
        <v>552.12</v>
      </c>
      <c r="F554" s="636">
        <v>459.19</v>
      </c>
      <c r="G554" s="184"/>
      <c r="H554" s="298"/>
      <c r="I554" s="299"/>
      <c r="J554" s="299"/>
      <c r="K554" s="299"/>
      <c r="L554" s="299"/>
      <c r="M554" s="45"/>
    </row>
    <row r="555" spans="1:13" s="130" customFormat="1" ht="20.100000000000001" customHeight="1" x14ac:dyDescent="0.25">
      <c r="A555" s="7"/>
      <c r="B555" s="649" t="s">
        <v>398</v>
      </c>
      <c r="C555" s="650" t="s">
        <v>396</v>
      </c>
      <c r="D555" s="653">
        <v>1.33</v>
      </c>
      <c r="E555" s="654">
        <v>1.63</v>
      </c>
      <c r="F555" s="655">
        <v>1.65</v>
      </c>
      <c r="G555" s="184"/>
      <c r="H555" s="298"/>
      <c r="I555" s="299"/>
      <c r="J555" s="299"/>
      <c r="K555" s="299"/>
      <c r="L555" s="299"/>
      <c r="M555" s="292"/>
    </row>
    <row r="556" spans="1:13" s="130" customFormat="1" ht="20.100000000000001" customHeight="1" x14ac:dyDescent="0.25">
      <c r="A556" s="7"/>
      <c r="B556" s="30" t="s">
        <v>399</v>
      </c>
      <c r="C556" s="650" t="s">
        <v>396</v>
      </c>
      <c r="D556" s="409">
        <v>1.18</v>
      </c>
      <c r="E556" s="409">
        <v>1.48</v>
      </c>
      <c r="F556" s="656">
        <v>1.44</v>
      </c>
      <c r="G556" s="184"/>
      <c r="H556" s="298"/>
      <c r="I556" s="299"/>
      <c r="J556" s="299"/>
      <c r="K556" s="299"/>
      <c r="L556" s="299"/>
      <c r="M556" s="45"/>
    </row>
    <row r="557" spans="1:13" s="130" customFormat="1" ht="20.100000000000001" customHeight="1" x14ac:dyDescent="0.25">
      <c r="A557" s="7"/>
      <c r="B557" s="30" t="s">
        <v>400</v>
      </c>
      <c r="C557" s="650" t="s">
        <v>12</v>
      </c>
      <c r="D557" s="388">
        <v>1</v>
      </c>
      <c r="E557" s="409">
        <v>0</v>
      </c>
      <c r="F557" s="656">
        <v>0</v>
      </c>
      <c r="G557" s="184"/>
      <c r="H557" s="298"/>
      <c r="I557" s="299"/>
      <c r="J557" s="299"/>
      <c r="K557" s="299"/>
      <c r="L557" s="299"/>
      <c r="M557" s="45"/>
    </row>
    <row r="558" spans="1:13" s="130" customFormat="1" ht="20.100000000000001" customHeight="1" x14ac:dyDescent="0.25">
      <c r="A558" s="7"/>
      <c r="B558" s="657" t="s">
        <v>401</v>
      </c>
      <c r="C558" s="658" t="s">
        <v>12</v>
      </c>
      <c r="D558" s="659">
        <v>101</v>
      </c>
      <c r="E558" s="660">
        <v>125</v>
      </c>
      <c r="F558" s="661">
        <v>145</v>
      </c>
      <c r="G558" s="184"/>
      <c r="H558" s="298"/>
      <c r="I558" s="299"/>
      <c r="J558" s="299"/>
      <c r="K558" s="299"/>
      <c r="L558" s="299"/>
      <c r="M558" s="292"/>
    </row>
    <row r="559" spans="1:13" s="130" customFormat="1" ht="20.100000000000001" customHeight="1" x14ac:dyDescent="0.25">
      <c r="A559" s="7"/>
      <c r="B559" s="662" t="s">
        <v>402</v>
      </c>
      <c r="C559" s="650" t="s">
        <v>12</v>
      </c>
      <c r="D559" s="663">
        <v>101</v>
      </c>
      <c r="E559" s="664">
        <v>88</v>
      </c>
      <c r="F559" s="665">
        <v>124</v>
      </c>
      <c r="G559" s="184"/>
      <c r="H559" s="298"/>
      <c r="I559" s="299"/>
      <c r="J559" s="299"/>
      <c r="K559" s="299"/>
      <c r="L559" s="299"/>
      <c r="M559" s="45"/>
    </row>
    <row r="560" spans="1:13" s="130" customFormat="1" ht="20.100000000000001" customHeight="1" x14ac:dyDescent="0.25">
      <c r="A560" s="7"/>
      <c r="B560" s="446" t="s">
        <v>403</v>
      </c>
      <c r="C560" s="650" t="s">
        <v>12</v>
      </c>
      <c r="D560" s="666">
        <v>0</v>
      </c>
      <c r="E560" s="388">
        <v>37</v>
      </c>
      <c r="F560" s="186">
        <v>21</v>
      </c>
      <c r="G560" s="184"/>
      <c r="H560" s="298"/>
      <c r="I560" s="299"/>
      <c r="J560" s="299"/>
      <c r="K560" s="299"/>
      <c r="L560" s="299"/>
      <c r="M560" s="292"/>
    </row>
    <row r="561" spans="1:13" s="130" customFormat="1" ht="20.100000000000001" customHeight="1" x14ac:dyDescent="0.25">
      <c r="A561" s="7"/>
      <c r="B561" s="667"/>
      <c r="C561" s="667"/>
      <c r="D561" s="667"/>
      <c r="E561" s="667"/>
      <c r="F561" s="667"/>
      <c r="G561" s="165"/>
      <c r="H561" s="298"/>
      <c r="I561" s="299"/>
      <c r="J561" s="299"/>
      <c r="K561" s="299"/>
      <c r="L561" s="299"/>
      <c r="M561" s="45"/>
    </row>
    <row r="562" spans="1:13" s="127" customFormat="1" ht="20.100000000000001" customHeight="1" x14ac:dyDescent="0.25">
      <c r="A562" s="7"/>
      <c r="B562" s="27" t="s">
        <v>404</v>
      </c>
      <c r="C562" s="151" t="s">
        <v>2</v>
      </c>
      <c r="D562" s="152">
        <v>2020</v>
      </c>
      <c r="E562" s="152">
        <v>2021</v>
      </c>
      <c r="F562" s="152">
        <v>2022</v>
      </c>
      <c r="G562" s="168"/>
      <c r="H562" s="45"/>
      <c r="I562" s="45"/>
      <c r="J562" s="45"/>
      <c r="K562" s="45"/>
      <c r="L562" s="45"/>
      <c r="M562" s="292"/>
    </row>
    <row r="563" spans="1:13" s="130" customFormat="1" ht="20.100000000000001" customHeight="1" x14ac:dyDescent="0.25">
      <c r="A563" s="7"/>
      <c r="B563" s="44" t="s">
        <v>405</v>
      </c>
      <c r="C563" s="668" t="s">
        <v>12</v>
      </c>
      <c r="D563" s="669">
        <v>0.98</v>
      </c>
      <c r="E563" s="670">
        <v>0.99</v>
      </c>
      <c r="F563" s="671">
        <v>0.97</v>
      </c>
      <c r="G563" s="168"/>
      <c r="H563" s="298"/>
      <c r="I563" s="299"/>
      <c r="J563" s="299"/>
      <c r="K563" s="299"/>
      <c r="L563" s="299"/>
      <c r="M563" s="45"/>
    </row>
    <row r="564" spans="1:13" s="130" customFormat="1" ht="20.100000000000001" customHeight="1" x14ac:dyDescent="0.25">
      <c r="A564" s="7"/>
      <c r="B564" s="611"/>
      <c r="C564" s="611"/>
      <c r="D564" s="611"/>
      <c r="E564" s="611"/>
      <c r="F564" s="611"/>
      <c r="G564" s="174"/>
      <c r="H564" s="298"/>
      <c r="I564" s="299"/>
      <c r="J564" s="299"/>
      <c r="K564" s="299"/>
      <c r="L564" s="299"/>
      <c r="M564" s="292"/>
    </row>
    <row r="565" spans="1:13" s="127" customFormat="1" ht="20.100000000000001" customHeight="1" x14ac:dyDescent="0.25">
      <c r="A565" s="7"/>
      <c r="B565" s="27" t="s">
        <v>406</v>
      </c>
      <c r="C565" s="151" t="s">
        <v>2</v>
      </c>
      <c r="D565" s="152">
        <v>2020</v>
      </c>
      <c r="E565" s="152">
        <v>2021</v>
      </c>
      <c r="F565" s="152">
        <v>2022</v>
      </c>
      <c r="G565" s="168"/>
      <c r="H565" s="45"/>
      <c r="I565" s="45"/>
      <c r="J565" s="45"/>
      <c r="K565" s="45"/>
      <c r="L565" s="45"/>
      <c r="M565" s="45"/>
    </row>
    <row r="566" spans="1:13" s="130" customFormat="1" ht="20.100000000000001" customHeight="1" x14ac:dyDescent="0.25">
      <c r="A566" s="7"/>
      <c r="B566" s="672" t="s">
        <v>407</v>
      </c>
      <c r="C566" s="673" t="s">
        <v>12</v>
      </c>
      <c r="D566" s="238">
        <v>4101</v>
      </c>
      <c r="E566" s="238">
        <v>4179</v>
      </c>
      <c r="F566" s="39">
        <v>3951</v>
      </c>
      <c r="G566" s="168"/>
      <c r="H566" s="298"/>
      <c r="I566" s="299"/>
      <c r="J566" s="299"/>
      <c r="K566" s="299"/>
      <c r="L566" s="299"/>
      <c r="M566" s="292"/>
    </row>
    <row r="567" spans="1:13" s="130" customFormat="1" ht="20.100000000000001" customHeight="1" x14ac:dyDescent="0.25">
      <c r="A567" s="7"/>
      <c r="B567" s="672" t="s">
        <v>408</v>
      </c>
      <c r="C567" s="645" t="s">
        <v>8</v>
      </c>
      <c r="D567" s="674">
        <v>0.89700000000000002</v>
      </c>
      <c r="E567" s="674">
        <v>0.92500000000000004</v>
      </c>
      <c r="F567" s="648">
        <v>0.81899999999999995</v>
      </c>
      <c r="G567" s="184"/>
      <c r="H567" s="298"/>
      <c r="I567" s="299"/>
      <c r="J567" s="299"/>
      <c r="K567" s="299"/>
      <c r="L567" s="299"/>
      <c r="M567" s="45"/>
    </row>
    <row r="568" spans="1:13" s="131" customFormat="1" ht="20.100000000000001" customHeight="1" x14ac:dyDescent="0.25">
      <c r="A568" s="7"/>
      <c r="B568" s="675" t="s">
        <v>409</v>
      </c>
      <c r="C568" s="404"/>
      <c r="D568" s="546"/>
      <c r="E568" s="546"/>
      <c r="F568" s="330"/>
      <c r="G568" s="171"/>
      <c r="H568" s="315"/>
      <c r="I568" s="315"/>
      <c r="J568" s="315"/>
      <c r="K568" s="315"/>
      <c r="L568" s="315"/>
      <c r="M568" s="292"/>
    </row>
    <row r="569" spans="1:13" s="131" customFormat="1" ht="20.100000000000001" customHeight="1" x14ac:dyDescent="0.25">
      <c r="A569" s="7"/>
      <c r="B569" s="676" t="s">
        <v>410</v>
      </c>
      <c r="C569" s="677" t="s">
        <v>411</v>
      </c>
      <c r="D569" s="678">
        <v>120</v>
      </c>
      <c r="E569" s="678">
        <v>120</v>
      </c>
      <c r="F569" s="678">
        <v>120</v>
      </c>
      <c r="G569" s="184"/>
      <c r="H569" s="315"/>
      <c r="I569" s="315"/>
      <c r="J569" s="315"/>
      <c r="K569" s="315"/>
      <c r="L569" s="315"/>
      <c r="M569" s="45"/>
    </row>
    <row r="570" spans="1:13" s="131" customFormat="1" ht="20.100000000000001" customHeight="1" x14ac:dyDescent="0.25">
      <c r="A570" s="7"/>
      <c r="B570" s="679" t="s">
        <v>412</v>
      </c>
      <c r="C570" s="680" t="s">
        <v>411</v>
      </c>
      <c r="D570" s="681">
        <v>60</v>
      </c>
      <c r="E570" s="681">
        <v>60</v>
      </c>
      <c r="F570" s="681">
        <v>60</v>
      </c>
      <c r="G570" s="184"/>
      <c r="H570" s="315"/>
      <c r="I570" s="315"/>
      <c r="J570" s="315"/>
      <c r="K570" s="315"/>
      <c r="L570" s="315"/>
      <c r="M570" s="45"/>
    </row>
    <row r="571" spans="1:13" s="131" customFormat="1" ht="20.100000000000001" customHeight="1" x14ac:dyDescent="0.25">
      <c r="A571" s="7"/>
      <c r="B571" s="675" t="s">
        <v>413</v>
      </c>
      <c r="C571" s="404"/>
      <c r="D571" s="546"/>
      <c r="E571" s="546"/>
      <c r="F571" s="330"/>
      <c r="G571" s="171"/>
      <c r="H571" s="315"/>
      <c r="I571" s="315"/>
      <c r="J571" s="315"/>
      <c r="K571" s="315"/>
      <c r="L571" s="315"/>
      <c r="M571" s="292"/>
    </row>
    <row r="572" spans="1:13" s="131" customFormat="1" ht="20.100000000000001" customHeight="1" x14ac:dyDescent="0.25">
      <c r="A572" s="7"/>
      <c r="B572" s="676" t="s">
        <v>410</v>
      </c>
      <c r="C572" s="673" t="s">
        <v>411</v>
      </c>
      <c r="D572" s="678">
        <v>5</v>
      </c>
      <c r="E572" s="678">
        <v>5</v>
      </c>
      <c r="F572" s="678">
        <v>5</v>
      </c>
      <c r="G572" s="184"/>
      <c r="H572" s="315"/>
      <c r="I572" s="315"/>
      <c r="J572" s="315"/>
      <c r="K572" s="315"/>
      <c r="L572" s="315"/>
      <c r="M572" s="45"/>
    </row>
    <row r="573" spans="1:13" s="131" customFormat="1" ht="20.100000000000001" customHeight="1" x14ac:dyDescent="0.25">
      <c r="A573" s="7"/>
      <c r="B573" s="679" t="s">
        <v>412</v>
      </c>
      <c r="C573" s="680" t="s">
        <v>411</v>
      </c>
      <c r="D573" s="681">
        <v>15</v>
      </c>
      <c r="E573" s="681">
        <v>15</v>
      </c>
      <c r="F573" s="681">
        <v>15</v>
      </c>
      <c r="G573" s="184"/>
      <c r="H573" s="315"/>
      <c r="I573" s="315"/>
      <c r="J573" s="315"/>
      <c r="K573" s="315"/>
      <c r="L573" s="315"/>
      <c r="M573" s="45"/>
    </row>
    <row r="574" spans="1:13" s="131" customFormat="1" ht="20.100000000000001" customHeight="1" x14ac:dyDescent="0.25">
      <c r="A574" s="7"/>
      <c r="B574" s="675" t="s">
        <v>414</v>
      </c>
      <c r="C574" s="404"/>
      <c r="D574" s="546"/>
      <c r="E574" s="546"/>
      <c r="F574" s="330"/>
      <c r="G574" s="315"/>
      <c r="H574" s="315"/>
      <c r="I574" s="315"/>
      <c r="J574" s="315"/>
      <c r="K574" s="315"/>
      <c r="L574" s="315"/>
      <c r="M574" s="292"/>
    </row>
    <row r="575" spans="1:13" s="131" customFormat="1" ht="20.100000000000001" customHeight="1" x14ac:dyDescent="0.25">
      <c r="A575" s="7"/>
      <c r="B575" s="676" t="s">
        <v>415</v>
      </c>
      <c r="C575" s="673" t="s">
        <v>411</v>
      </c>
      <c r="D575" s="682">
        <v>60</v>
      </c>
      <c r="E575" s="682">
        <v>60</v>
      </c>
      <c r="F575" s="682">
        <v>60</v>
      </c>
      <c r="G575" s="184"/>
      <c r="H575" s="315"/>
      <c r="I575" s="315"/>
      <c r="J575" s="315"/>
      <c r="K575" s="315"/>
      <c r="L575" s="315"/>
      <c r="M575" s="45"/>
    </row>
    <row r="576" spans="1:13" s="131" customFormat="1" ht="20.100000000000001" customHeight="1" x14ac:dyDescent="0.25">
      <c r="A576" s="7"/>
      <c r="B576" s="683" t="s">
        <v>416</v>
      </c>
      <c r="C576" s="673" t="s">
        <v>411</v>
      </c>
      <c r="D576" s="684">
        <v>30</v>
      </c>
      <c r="E576" s="684">
        <v>30</v>
      </c>
      <c r="F576" s="684">
        <v>30</v>
      </c>
      <c r="G576" s="184"/>
      <c r="H576" s="315"/>
      <c r="I576" s="315"/>
      <c r="J576" s="315"/>
      <c r="K576" s="315"/>
      <c r="L576" s="315"/>
      <c r="M576" s="292"/>
    </row>
    <row r="577" spans="1:13" s="131" customFormat="1" ht="20.100000000000001" customHeight="1" x14ac:dyDescent="0.25">
      <c r="A577" s="7"/>
      <c r="B577" s="683" t="s">
        <v>417</v>
      </c>
      <c r="C577" s="673" t="s">
        <v>411</v>
      </c>
      <c r="D577" s="684">
        <v>15</v>
      </c>
      <c r="E577" s="684">
        <v>15</v>
      </c>
      <c r="F577" s="684">
        <v>15</v>
      </c>
      <c r="G577" s="184"/>
      <c r="H577" s="315"/>
      <c r="I577" s="315"/>
      <c r="J577" s="315"/>
      <c r="K577" s="315"/>
      <c r="L577" s="315"/>
      <c r="M577" s="45"/>
    </row>
    <row r="578" spans="1:13" s="131" customFormat="1" ht="20.100000000000001" customHeight="1" x14ac:dyDescent="0.25">
      <c r="A578" s="7"/>
      <c r="B578" s="683" t="s">
        <v>418</v>
      </c>
      <c r="C578" s="673" t="s">
        <v>411</v>
      </c>
      <c r="D578" s="684">
        <v>15</v>
      </c>
      <c r="E578" s="684">
        <v>15</v>
      </c>
      <c r="F578" s="684">
        <v>15</v>
      </c>
      <c r="G578" s="184"/>
      <c r="H578" s="315"/>
      <c r="I578" s="315"/>
      <c r="J578" s="315"/>
      <c r="K578" s="315"/>
      <c r="L578" s="315"/>
      <c r="M578" s="292"/>
    </row>
    <row r="579" spans="1:13" s="131" customFormat="1" ht="20.100000000000001" customHeight="1" x14ac:dyDescent="0.25">
      <c r="A579" s="7"/>
      <c r="B579" s="685"/>
      <c r="C579" s="162"/>
      <c r="D579" s="686"/>
      <c r="E579" s="686"/>
      <c r="F579" s="686"/>
      <c r="G579" s="171"/>
      <c r="H579" s="315"/>
      <c r="I579" s="315"/>
      <c r="J579" s="315"/>
      <c r="K579" s="315"/>
      <c r="L579" s="315"/>
      <c r="M579" s="45"/>
    </row>
    <row r="580" spans="1:13" s="127" customFormat="1" ht="20.100000000000001" customHeight="1" x14ac:dyDescent="0.25">
      <c r="A580" s="7"/>
      <c r="B580" s="27" t="s">
        <v>419</v>
      </c>
      <c r="C580" s="151" t="s">
        <v>2</v>
      </c>
      <c r="D580" s="152">
        <v>2020</v>
      </c>
      <c r="E580" s="152">
        <v>2021</v>
      </c>
      <c r="F580" s="152">
        <v>2022</v>
      </c>
      <c r="G580" s="168"/>
      <c r="H580" s="45"/>
      <c r="I580" s="45"/>
      <c r="J580" s="45"/>
      <c r="K580" s="45"/>
      <c r="L580" s="45"/>
      <c r="M580" s="292"/>
    </row>
    <row r="581" spans="1:13" s="130" customFormat="1" ht="20.100000000000001" customHeight="1" x14ac:dyDescent="0.25">
      <c r="A581" s="7"/>
      <c r="B581" s="687" t="s">
        <v>420</v>
      </c>
      <c r="C581" s="688" t="s">
        <v>8</v>
      </c>
      <c r="D581" s="238" t="s">
        <v>15</v>
      </c>
      <c r="E581" s="689">
        <v>0.61899999999999999</v>
      </c>
      <c r="F581" s="671">
        <v>0.98699999999999999</v>
      </c>
      <c r="G581" s="184"/>
      <c r="H581" s="298"/>
      <c r="I581" s="299"/>
      <c r="J581" s="299"/>
      <c r="K581" s="299"/>
      <c r="L581" s="299"/>
      <c r="M581" s="45"/>
    </row>
    <row r="582" spans="1:13" s="130" customFormat="1" ht="20.100000000000001" customHeight="1" x14ac:dyDescent="0.25">
      <c r="A582" s="7"/>
      <c r="B582" s="687" t="s">
        <v>421</v>
      </c>
      <c r="C582" s="421" t="s">
        <v>8</v>
      </c>
      <c r="D582" s="524">
        <v>0.91</v>
      </c>
      <c r="E582" s="690">
        <v>0.9</v>
      </c>
      <c r="F582" s="671">
        <v>0.68</v>
      </c>
      <c r="G582" s="184"/>
      <c r="H582" s="298"/>
      <c r="I582" s="299"/>
      <c r="J582" s="299"/>
      <c r="K582" s="299"/>
      <c r="L582" s="299"/>
      <c r="M582" s="292"/>
    </row>
    <row r="583" spans="1:13" s="126" customFormat="1" ht="60" customHeight="1" x14ac:dyDescent="0.25">
      <c r="A583" s="26" t="s">
        <v>422</v>
      </c>
      <c r="B583" s="290"/>
      <c r="C583" s="148"/>
      <c r="D583" s="149"/>
      <c r="E583" s="149"/>
      <c r="F583" s="150"/>
      <c r="G583" s="178"/>
      <c r="H583" s="291"/>
      <c r="I583" s="291"/>
      <c r="J583" s="291"/>
      <c r="K583" s="291"/>
      <c r="L583" s="291"/>
      <c r="M583" s="292"/>
    </row>
    <row r="584" spans="1:13" s="127" customFormat="1" ht="20.100000000000001" customHeight="1" x14ac:dyDescent="0.25">
      <c r="A584" s="7"/>
      <c r="B584" s="27" t="s">
        <v>423</v>
      </c>
      <c r="C584" s="151" t="s">
        <v>2</v>
      </c>
      <c r="D584" s="152">
        <v>2020</v>
      </c>
      <c r="E584" s="152">
        <v>2021</v>
      </c>
      <c r="F584" s="152">
        <v>2022</v>
      </c>
      <c r="G584" s="168"/>
      <c r="H584" s="45"/>
      <c r="I584" s="45"/>
      <c r="J584" s="45"/>
      <c r="K584" s="45"/>
      <c r="L584" s="45"/>
      <c r="M584" s="292"/>
    </row>
    <row r="585" spans="1:13" s="130" customFormat="1" ht="20.100000000000001" customHeight="1" x14ac:dyDescent="0.25">
      <c r="A585" s="7"/>
      <c r="B585" s="619" t="s">
        <v>424</v>
      </c>
      <c r="C585" s="691" t="s">
        <v>7</v>
      </c>
      <c r="D585" s="400">
        <v>15.648999999999999</v>
      </c>
      <c r="E585" s="692">
        <v>1.9</v>
      </c>
      <c r="F585" s="693">
        <v>1.9</v>
      </c>
      <c r="G585" s="184"/>
      <c r="H585" s="298"/>
      <c r="I585" s="299"/>
      <c r="J585" s="299"/>
      <c r="K585" s="299"/>
      <c r="L585" s="299"/>
      <c r="M585" s="45"/>
    </row>
    <row r="586" spans="1:13" s="130" customFormat="1" ht="20.100000000000001" customHeight="1" x14ac:dyDescent="0.25">
      <c r="A586" s="7"/>
      <c r="B586" s="694" t="s">
        <v>425</v>
      </c>
      <c r="C586" s="695" t="s">
        <v>8</v>
      </c>
      <c r="D586" s="696">
        <v>0.98099999999999998</v>
      </c>
      <c r="E586" s="697">
        <v>0.97699999999999998</v>
      </c>
      <c r="F586" s="671">
        <v>0.97699999999999998</v>
      </c>
      <c r="G586" s="184"/>
      <c r="H586" s="298"/>
      <c r="I586" s="299"/>
      <c r="J586" s="299"/>
      <c r="K586" s="299"/>
      <c r="L586" s="299"/>
      <c r="M586" s="292"/>
    </row>
    <row r="587" spans="1:13" s="130" customFormat="1" ht="20.100000000000001" customHeight="1" x14ac:dyDescent="0.25">
      <c r="A587" s="7"/>
      <c r="B587" s="698" t="s">
        <v>426</v>
      </c>
      <c r="C587" s="691" t="s">
        <v>35</v>
      </c>
      <c r="D587" s="699">
        <v>23.09</v>
      </c>
      <c r="E587" s="692">
        <v>11.4</v>
      </c>
      <c r="F587" s="693">
        <v>24.5</v>
      </c>
      <c r="G587" s="184"/>
      <c r="H587" s="298"/>
      <c r="I587" s="299"/>
      <c r="J587" s="299"/>
      <c r="K587" s="299"/>
      <c r="L587" s="299"/>
      <c r="M587" s="45"/>
    </row>
    <row r="588" spans="1:13" s="130" customFormat="1" ht="20.100000000000001" customHeight="1" x14ac:dyDescent="0.25">
      <c r="A588" s="7"/>
      <c r="B588" s="700"/>
      <c r="C588" s="700"/>
      <c r="D588" s="700"/>
      <c r="E588" s="700"/>
      <c r="F588" s="700"/>
      <c r="G588" s="175"/>
      <c r="H588" s="298"/>
      <c r="I588" s="299"/>
      <c r="J588" s="299"/>
      <c r="K588" s="299"/>
      <c r="L588" s="299"/>
      <c r="M588" s="45"/>
    </row>
    <row r="589" spans="1:13" s="127" customFormat="1" ht="20.100000000000001" customHeight="1" x14ac:dyDescent="0.25">
      <c r="A589" s="7"/>
      <c r="B589" s="27" t="s">
        <v>427</v>
      </c>
      <c r="C589" s="151" t="s">
        <v>2</v>
      </c>
      <c r="D589" s="152">
        <v>2020</v>
      </c>
      <c r="E589" s="152">
        <v>2021</v>
      </c>
      <c r="F589" s="152">
        <v>2022</v>
      </c>
      <c r="G589" s="168"/>
      <c r="H589" s="45"/>
      <c r="I589" s="45"/>
      <c r="J589" s="45"/>
      <c r="K589" s="45"/>
      <c r="L589" s="45"/>
      <c r="M589" s="292"/>
    </row>
    <row r="590" spans="1:13" s="130" customFormat="1" ht="20.100000000000001" customHeight="1" x14ac:dyDescent="0.25">
      <c r="A590" s="7"/>
      <c r="B590" s="701" t="s">
        <v>428</v>
      </c>
      <c r="C590" s="702" t="s">
        <v>8</v>
      </c>
      <c r="D590" s="703">
        <v>0.28899999999999998</v>
      </c>
      <c r="E590" s="704">
        <v>0.318</v>
      </c>
      <c r="F590" s="556">
        <v>0.314</v>
      </c>
      <c r="G590" s="184"/>
      <c r="H590" s="298"/>
      <c r="I590" s="299"/>
      <c r="J590" s="299"/>
      <c r="K590" s="299"/>
      <c r="L590" s="299"/>
      <c r="M590" s="45"/>
    </row>
    <row r="591" spans="1:13" s="130" customFormat="1" ht="20.100000000000001" customHeight="1" x14ac:dyDescent="0.25">
      <c r="A591" s="7"/>
      <c r="B591" s="705" t="s">
        <v>429</v>
      </c>
      <c r="C591" s="695" t="s">
        <v>8</v>
      </c>
      <c r="D591" s="706">
        <v>4.7E-2</v>
      </c>
      <c r="E591" s="707">
        <v>0.188</v>
      </c>
      <c r="F591" s="556">
        <v>0.20100000000000001</v>
      </c>
      <c r="G591" s="184"/>
      <c r="H591" s="298"/>
      <c r="I591" s="299"/>
      <c r="J591" s="299"/>
      <c r="K591" s="299"/>
      <c r="L591" s="299"/>
      <c r="M591" s="292"/>
    </row>
    <row r="592" spans="1:13" s="130" customFormat="1" ht="20.100000000000001" customHeight="1" x14ac:dyDescent="0.25">
      <c r="A592" s="7"/>
      <c r="B592" s="705" t="s">
        <v>430</v>
      </c>
      <c r="C592" s="708" t="s">
        <v>8</v>
      </c>
      <c r="D592" s="709">
        <v>5.8000000000000003E-2</v>
      </c>
      <c r="E592" s="529">
        <v>6.4000000000000001E-2</v>
      </c>
      <c r="F592" s="556">
        <v>8.8999999999999996E-2</v>
      </c>
      <c r="G592" s="184"/>
      <c r="H592" s="298"/>
      <c r="I592" s="299"/>
      <c r="J592" s="299"/>
      <c r="K592" s="299"/>
      <c r="L592" s="299"/>
      <c r="M592" s="45"/>
    </row>
    <row r="593" spans="1:13" s="130" customFormat="1" ht="20.100000000000001" customHeight="1" x14ac:dyDescent="0.25">
      <c r="A593" s="7"/>
      <c r="B593" s="705" t="s">
        <v>431</v>
      </c>
      <c r="C593" s="396" t="s">
        <v>8</v>
      </c>
      <c r="D593" s="397">
        <v>5.5E-2</v>
      </c>
      <c r="E593" s="412">
        <v>5.0999999999999997E-2</v>
      </c>
      <c r="F593" s="556">
        <v>8.3000000000000004E-2</v>
      </c>
      <c r="G593" s="184"/>
      <c r="H593" s="298"/>
      <c r="I593" s="299"/>
      <c r="J593" s="299"/>
      <c r="K593" s="299"/>
      <c r="L593" s="299"/>
      <c r="M593" s="292"/>
    </row>
    <row r="594" spans="1:13" s="130" customFormat="1" ht="20.100000000000001" customHeight="1" x14ac:dyDescent="0.25">
      <c r="A594" s="7"/>
      <c r="B594" s="705" t="s">
        <v>432</v>
      </c>
      <c r="C594" s="396" t="s">
        <v>8</v>
      </c>
      <c r="D594" s="397">
        <v>3.6999999999999998E-2</v>
      </c>
      <c r="E594" s="412">
        <v>5.6000000000000001E-2</v>
      </c>
      <c r="F594" s="556">
        <v>0.08</v>
      </c>
      <c r="G594" s="184"/>
      <c r="H594" s="298"/>
      <c r="I594" s="299"/>
      <c r="J594" s="299"/>
      <c r="K594" s="299"/>
      <c r="L594" s="299"/>
      <c r="M594" s="45"/>
    </row>
    <row r="595" spans="1:13" s="130" customFormat="1" ht="20.100000000000001" customHeight="1" x14ac:dyDescent="0.25">
      <c r="A595" s="7"/>
      <c r="B595" s="705" t="s">
        <v>433</v>
      </c>
      <c r="C595" s="710" t="s">
        <v>8</v>
      </c>
      <c r="D595" s="711">
        <v>7.0000000000000001E-3</v>
      </c>
      <c r="E595" s="712">
        <v>2.8000000000000001E-2</v>
      </c>
      <c r="F595" s="556">
        <v>0.03</v>
      </c>
      <c r="G595" s="184"/>
      <c r="H595" s="298"/>
      <c r="I595" s="299"/>
      <c r="J595" s="299"/>
      <c r="K595" s="299"/>
      <c r="L595" s="299"/>
      <c r="M595" s="292"/>
    </row>
    <row r="596" spans="1:13" s="130" customFormat="1" ht="20.100000000000001" customHeight="1" x14ac:dyDescent="0.25">
      <c r="A596" s="7"/>
      <c r="B596" s="705" t="s">
        <v>434</v>
      </c>
      <c r="C596" s="396" t="s">
        <v>8</v>
      </c>
      <c r="D596" s="397">
        <v>8.9999999999999993E-3</v>
      </c>
      <c r="E596" s="412">
        <v>2.5999999999999999E-2</v>
      </c>
      <c r="F596" s="556">
        <v>2.5999999999999999E-2</v>
      </c>
      <c r="G596" s="184"/>
      <c r="H596" s="298"/>
      <c r="I596" s="299"/>
      <c r="J596" s="299"/>
      <c r="K596" s="299"/>
      <c r="L596" s="299"/>
      <c r="M596" s="45"/>
    </row>
    <row r="597" spans="1:13" s="130" customFormat="1" ht="20.100000000000001" customHeight="1" x14ac:dyDescent="0.25">
      <c r="A597" s="7"/>
      <c r="B597" s="705" t="s">
        <v>435</v>
      </c>
      <c r="C597" s="396" t="s">
        <v>8</v>
      </c>
      <c r="D597" s="397">
        <v>7.0000000000000001E-3</v>
      </c>
      <c r="E597" s="412">
        <v>1.9E-2</v>
      </c>
      <c r="F597" s="556">
        <v>2.5999999999999999E-2</v>
      </c>
      <c r="G597" s="184"/>
      <c r="H597" s="298"/>
      <c r="I597" s="299"/>
      <c r="J597" s="299"/>
      <c r="K597" s="299"/>
      <c r="L597" s="299"/>
      <c r="M597" s="292"/>
    </row>
    <row r="598" spans="1:13" s="130" customFormat="1" ht="20.100000000000001" customHeight="1" x14ac:dyDescent="0.25">
      <c r="A598" s="7"/>
      <c r="B598" s="705" t="s">
        <v>436</v>
      </c>
      <c r="C598" s="396" t="s">
        <v>8</v>
      </c>
      <c r="D598" s="397">
        <v>1.0999999999999999E-2</v>
      </c>
      <c r="E598" s="412">
        <v>1.4E-2</v>
      </c>
      <c r="F598" s="556">
        <v>2.1000000000000001E-2</v>
      </c>
      <c r="G598" s="184"/>
      <c r="H598" s="298"/>
      <c r="I598" s="299"/>
      <c r="J598" s="299"/>
      <c r="K598" s="299"/>
      <c r="L598" s="299"/>
      <c r="M598" s="45"/>
    </row>
    <row r="599" spans="1:13" s="130" customFormat="1" ht="20.100000000000001" customHeight="1" x14ac:dyDescent="0.25">
      <c r="A599" s="7"/>
      <c r="B599" s="705" t="s">
        <v>437</v>
      </c>
      <c r="C599" s="396" t="s">
        <v>8</v>
      </c>
      <c r="D599" s="397">
        <v>1.4E-2</v>
      </c>
      <c r="E599" s="412">
        <v>1.6E-2</v>
      </c>
      <c r="F599" s="556">
        <v>0.02</v>
      </c>
      <c r="G599" s="184"/>
      <c r="H599" s="298"/>
      <c r="I599" s="299"/>
      <c r="J599" s="299"/>
      <c r="K599" s="299"/>
      <c r="L599" s="299"/>
      <c r="M599" s="292"/>
    </row>
    <row r="600" spans="1:13" s="130" customFormat="1" ht="20.100000000000001" customHeight="1" x14ac:dyDescent="0.25">
      <c r="A600" s="7"/>
      <c r="B600" s="705" t="s">
        <v>438</v>
      </c>
      <c r="C600" s="396" t="s">
        <v>8</v>
      </c>
      <c r="D600" s="397">
        <v>3.1E-2</v>
      </c>
      <c r="E600" s="412">
        <v>6.3E-2</v>
      </c>
      <c r="F600" s="556">
        <v>0</v>
      </c>
      <c r="G600" s="184"/>
      <c r="H600" s="298"/>
      <c r="I600" s="299"/>
      <c r="J600" s="299"/>
      <c r="K600" s="299"/>
      <c r="L600" s="299"/>
      <c r="M600" s="45"/>
    </row>
    <row r="601" spans="1:13" s="130" customFormat="1" ht="20.100000000000001" customHeight="1" x14ac:dyDescent="0.25">
      <c r="A601" s="7"/>
      <c r="B601" s="619" t="s">
        <v>439</v>
      </c>
      <c r="C601" s="713" t="s">
        <v>8</v>
      </c>
      <c r="D601" s="714">
        <v>0.434</v>
      </c>
      <c r="E601" s="715">
        <v>0.156</v>
      </c>
      <c r="F601" s="556">
        <v>0.21199999999999999</v>
      </c>
      <c r="G601" s="184"/>
      <c r="H601" s="298"/>
      <c r="I601" s="299"/>
      <c r="J601" s="299"/>
      <c r="K601" s="299"/>
      <c r="L601" s="299"/>
      <c r="M601" s="292"/>
    </row>
    <row r="602" spans="1:13" s="126" customFormat="1" ht="60" customHeight="1" x14ac:dyDescent="0.25">
      <c r="A602" s="26" t="s">
        <v>440</v>
      </c>
      <c r="B602" s="290"/>
      <c r="C602" s="148"/>
      <c r="D602" s="149"/>
      <c r="E602" s="149"/>
      <c r="F602" s="150"/>
      <c r="G602" s="178"/>
      <c r="H602" s="291"/>
      <c r="I602" s="291"/>
      <c r="J602" s="291"/>
      <c r="K602" s="291"/>
      <c r="L602" s="291"/>
      <c r="M602" s="292"/>
    </row>
    <row r="603" spans="1:13" s="127" customFormat="1" ht="20.100000000000001" customHeight="1" x14ac:dyDescent="0.25">
      <c r="A603" s="7"/>
      <c r="B603" s="27" t="s">
        <v>441</v>
      </c>
      <c r="C603" s="151" t="s">
        <v>2</v>
      </c>
      <c r="D603" s="152">
        <v>2020</v>
      </c>
      <c r="E603" s="152">
        <v>2021</v>
      </c>
      <c r="F603" s="152">
        <v>2022</v>
      </c>
      <c r="G603" s="168"/>
      <c r="H603" s="45"/>
      <c r="I603" s="45"/>
      <c r="J603" s="45"/>
      <c r="K603" s="45"/>
      <c r="L603" s="45"/>
      <c r="M603" s="292"/>
    </row>
    <row r="604" spans="1:13" s="130" customFormat="1" ht="20.100000000000001" customHeight="1" x14ac:dyDescent="0.25">
      <c r="A604" s="7"/>
      <c r="B604" s="716" t="s">
        <v>22</v>
      </c>
      <c r="C604" s="717" t="s">
        <v>3</v>
      </c>
      <c r="D604" s="718">
        <v>1980.98</v>
      </c>
      <c r="E604" s="719">
        <v>764.3</v>
      </c>
      <c r="F604" s="599">
        <v>711.67</v>
      </c>
      <c r="G604" s="184"/>
      <c r="H604" s="298"/>
      <c r="I604" s="299"/>
      <c r="J604" s="299"/>
      <c r="K604" s="299"/>
      <c r="L604" s="299"/>
      <c r="M604" s="45"/>
    </row>
    <row r="605" spans="1:13" s="130" customFormat="1" ht="20.100000000000001" customHeight="1" x14ac:dyDescent="0.25">
      <c r="A605" s="7"/>
      <c r="B605" s="720" t="s">
        <v>442</v>
      </c>
      <c r="C605" s="721" t="s">
        <v>3</v>
      </c>
      <c r="D605" s="722">
        <v>1884.03</v>
      </c>
      <c r="E605" s="723">
        <v>640.1</v>
      </c>
      <c r="F605" s="189">
        <v>536.16</v>
      </c>
      <c r="G605" s="184"/>
      <c r="H605" s="298"/>
      <c r="I605" s="299"/>
      <c r="J605" s="299"/>
      <c r="K605" s="299"/>
      <c r="L605" s="299"/>
      <c r="M605" s="292"/>
    </row>
    <row r="606" spans="1:13" s="130" customFormat="1" ht="20.100000000000001" customHeight="1" x14ac:dyDescent="0.25">
      <c r="A606" s="7"/>
      <c r="B606" s="724" t="s">
        <v>443</v>
      </c>
      <c r="C606" s="725" t="s">
        <v>3</v>
      </c>
      <c r="D606" s="726">
        <v>96.95</v>
      </c>
      <c r="E606" s="727">
        <v>124.3</v>
      </c>
      <c r="F606" s="728">
        <v>175.5</v>
      </c>
      <c r="G606" s="184"/>
      <c r="H606" s="298"/>
      <c r="I606" s="299"/>
      <c r="J606" s="299"/>
      <c r="K606" s="299"/>
      <c r="L606" s="299"/>
      <c r="M606" s="45"/>
    </row>
    <row r="607" spans="1:13" s="130" customFormat="1" ht="20.100000000000001" customHeight="1" x14ac:dyDescent="0.25">
      <c r="A607" s="7"/>
      <c r="B607" s="457" t="s">
        <v>444</v>
      </c>
      <c r="C607" s="404"/>
      <c r="D607" s="405"/>
      <c r="E607" s="405"/>
      <c r="F607" s="366"/>
      <c r="G607" s="165"/>
      <c r="H607" s="298"/>
      <c r="I607" s="299"/>
      <c r="J607" s="299"/>
      <c r="K607" s="299"/>
      <c r="L607" s="299"/>
      <c r="M607" s="292"/>
    </row>
    <row r="608" spans="1:13" s="130" customFormat="1" ht="20.100000000000001" customHeight="1" x14ac:dyDescent="0.25">
      <c r="A608" s="7"/>
      <c r="B608" s="729" t="s">
        <v>4</v>
      </c>
      <c r="C608" s="708" t="s">
        <v>8</v>
      </c>
      <c r="D608" s="730">
        <v>0.99788993326535347</v>
      </c>
      <c r="E608" s="529">
        <v>0.9565223079942432</v>
      </c>
      <c r="F608" s="191">
        <v>0.93329773631036872</v>
      </c>
      <c r="G608" s="184"/>
      <c r="H608" s="298"/>
      <c r="I608" s="299"/>
      <c r="J608" s="299"/>
      <c r="K608" s="299"/>
      <c r="L608" s="299"/>
      <c r="M608" s="45"/>
    </row>
    <row r="609" spans="1:13" s="130" customFormat="1" ht="20.100000000000001" customHeight="1" x14ac:dyDescent="0.25">
      <c r="A609" s="7"/>
      <c r="B609" s="720" t="s">
        <v>445</v>
      </c>
      <c r="C609" s="721" t="s">
        <v>8</v>
      </c>
      <c r="D609" s="731">
        <v>1.7264182374380359E-2</v>
      </c>
      <c r="E609" s="732">
        <v>4.3569279078895719E-2</v>
      </c>
      <c r="F609" s="187">
        <v>6.6674160776764524E-2</v>
      </c>
      <c r="G609" s="184"/>
      <c r="H609" s="298"/>
      <c r="I609" s="299"/>
      <c r="J609" s="299"/>
      <c r="K609" s="299"/>
      <c r="L609" s="299"/>
      <c r="M609" s="292"/>
    </row>
    <row r="610" spans="1:13" s="130" customFormat="1" ht="20.100000000000001" customHeight="1" x14ac:dyDescent="0.25">
      <c r="A610" s="7"/>
      <c r="B610" s="611"/>
      <c r="C610" s="611"/>
      <c r="D610" s="611"/>
      <c r="E610" s="611"/>
      <c r="F610" s="611"/>
      <c r="G610" s="165"/>
      <c r="H610" s="298"/>
      <c r="I610" s="299"/>
      <c r="J610" s="299"/>
      <c r="K610" s="299"/>
      <c r="L610" s="299"/>
      <c r="M610" s="45"/>
    </row>
    <row r="611" spans="1:13" s="127" customFormat="1" ht="20.100000000000001" customHeight="1" x14ac:dyDescent="0.25">
      <c r="A611" s="7"/>
      <c r="B611" s="27" t="s">
        <v>446</v>
      </c>
      <c r="C611" s="151" t="s">
        <v>2</v>
      </c>
      <c r="D611" s="152">
        <v>2020</v>
      </c>
      <c r="E611" s="152">
        <v>2021</v>
      </c>
      <c r="F611" s="152">
        <v>2022</v>
      </c>
      <c r="G611" s="168"/>
      <c r="H611" s="45"/>
      <c r="I611" s="45"/>
      <c r="J611" s="45"/>
      <c r="K611" s="45"/>
      <c r="L611" s="45"/>
      <c r="M611" s="292"/>
    </row>
    <row r="612" spans="1:13" s="130" customFormat="1" ht="20.100000000000001" customHeight="1" x14ac:dyDescent="0.25">
      <c r="A612" s="7"/>
      <c r="B612" s="733" t="s">
        <v>183</v>
      </c>
      <c r="C612" s="396" t="s">
        <v>3</v>
      </c>
      <c r="D612" s="401">
        <v>255.29999999999998</v>
      </c>
      <c r="E612" s="401">
        <v>331.6</v>
      </c>
      <c r="F612" s="189">
        <v>314.27999999999997</v>
      </c>
      <c r="G612" s="184"/>
      <c r="H612" s="734"/>
      <c r="I612" s="299"/>
      <c r="J612" s="299"/>
      <c r="K612" s="299"/>
      <c r="L612" s="299"/>
      <c r="M612" s="45"/>
    </row>
    <row r="613" spans="1:13" s="130" customFormat="1" ht="20.100000000000001" customHeight="1" x14ac:dyDescent="0.25">
      <c r="A613" s="7"/>
      <c r="B613" s="733" t="s">
        <v>447</v>
      </c>
      <c r="C613" s="396" t="s">
        <v>3</v>
      </c>
      <c r="D613" s="401">
        <v>160.1</v>
      </c>
      <c r="E613" s="401">
        <v>203.7</v>
      </c>
      <c r="F613" s="189">
        <v>242.13</v>
      </c>
      <c r="G613" s="184"/>
      <c r="H613" s="734"/>
      <c r="I613" s="299"/>
      <c r="J613" s="299"/>
      <c r="K613" s="299"/>
      <c r="L613" s="299"/>
      <c r="M613" s="292"/>
    </row>
    <row r="614" spans="1:13" s="130" customFormat="1" ht="20.100000000000001" customHeight="1" x14ac:dyDescent="0.25">
      <c r="A614" s="7"/>
      <c r="B614" s="733" t="s">
        <v>448</v>
      </c>
      <c r="C614" s="396" t="s">
        <v>3</v>
      </c>
      <c r="D614" s="401">
        <v>77.23</v>
      </c>
      <c r="E614" s="401">
        <v>62.6</v>
      </c>
      <c r="F614" s="189">
        <v>71.489999999999995</v>
      </c>
      <c r="G614" s="184"/>
      <c r="H614" s="734"/>
      <c r="I614" s="299"/>
      <c r="J614" s="299"/>
      <c r="K614" s="299"/>
      <c r="L614" s="299"/>
      <c r="M614" s="45"/>
    </row>
    <row r="615" spans="1:13" s="130" customFormat="1" ht="20.100000000000001" customHeight="1" x14ac:dyDescent="0.25">
      <c r="A615" s="7"/>
      <c r="B615" s="733" t="s">
        <v>449</v>
      </c>
      <c r="C615" s="396" t="s">
        <v>3</v>
      </c>
      <c r="D615" s="401">
        <v>11.860000000000001</v>
      </c>
      <c r="E615" s="401">
        <v>10.5</v>
      </c>
      <c r="F615" s="189">
        <v>27.150000000000002</v>
      </c>
      <c r="G615" s="184"/>
      <c r="H615" s="734"/>
      <c r="I615" s="299"/>
      <c r="J615" s="299"/>
      <c r="K615" s="299"/>
      <c r="L615" s="299"/>
      <c r="M615" s="292"/>
    </row>
    <row r="616" spans="1:13" s="130" customFormat="1" ht="20.100000000000001" customHeight="1" x14ac:dyDescent="0.25">
      <c r="A616" s="7"/>
      <c r="B616" s="735" t="s">
        <v>450</v>
      </c>
      <c r="C616" s="555" t="s">
        <v>3</v>
      </c>
      <c r="D616" s="736">
        <v>11.4</v>
      </c>
      <c r="E616" s="736">
        <v>14</v>
      </c>
      <c r="F616" s="189">
        <v>24.2</v>
      </c>
      <c r="G616" s="184"/>
      <c r="H616" s="734"/>
      <c r="I616" s="299"/>
      <c r="J616" s="299"/>
      <c r="K616" s="299"/>
      <c r="L616" s="299"/>
      <c r="M616" s="45"/>
    </row>
    <row r="617" spans="1:13" s="130" customFormat="1" ht="20.100000000000001" customHeight="1" x14ac:dyDescent="0.25">
      <c r="A617" s="7"/>
      <c r="B617" s="733" t="s">
        <v>451</v>
      </c>
      <c r="C617" s="396" t="s">
        <v>3</v>
      </c>
      <c r="D617" s="401">
        <v>3.68</v>
      </c>
      <c r="E617" s="401">
        <v>6.7</v>
      </c>
      <c r="F617" s="189">
        <v>10.16</v>
      </c>
      <c r="G617" s="184"/>
      <c r="H617" s="734"/>
      <c r="I617" s="299"/>
      <c r="J617" s="299"/>
      <c r="K617" s="299"/>
      <c r="L617" s="299"/>
      <c r="M617" s="292"/>
    </row>
    <row r="618" spans="1:13" s="130" customFormat="1" ht="20.100000000000001" customHeight="1" x14ac:dyDescent="0.25">
      <c r="A618" s="7"/>
      <c r="B618" s="735" t="s">
        <v>452</v>
      </c>
      <c r="C618" s="555" t="s">
        <v>3</v>
      </c>
      <c r="D618" s="736">
        <v>13.6</v>
      </c>
      <c r="E618" s="736">
        <v>51</v>
      </c>
      <c r="F618" s="189">
        <v>9.6</v>
      </c>
      <c r="G618" s="184"/>
      <c r="H618" s="734"/>
      <c r="I618" s="299"/>
      <c r="J618" s="299"/>
      <c r="K618" s="299"/>
      <c r="L618" s="299"/>
      <c r="M618" s="45"/>
    </row>
    <row r="619" spans="1:13" s="130" customFormat="1" ht="20.100000000000001" customHeight="1" x14ac:dyDescent="0.25">
      <c r="A619" s="7"/>
      <c r="B619" s="733" t="s">
        <v>180</v>
      </c>
      <c r="C619" s="396" t="s">
        <v>3</v>
      </c>
      <c r="D619" s="401">
        <v>1411.8100000000002</v>
      </c>
      <c r="E619" s="401">
        <v>33.299999999999997</v>
      </c>
      <c r="F619" s="189">
        <v>7.62</v>
      </c>
      <c r="G619" s="184"/>
      <c r="H619" s="734"/>
      <c r="I619" s="299"/>
      <c r="J619" s="299"/>
      <c r="K619" s="299"/>
      <c r="L619" s="299"/>
      <c r="M619" s="292"/>
    </row>
    <row r="620" spans="1:13" s="130" customFormat="1" ht="20.100000000000001" customHeight="1" x14ac:dyDescent="0.25">
      <c r="A620" s="7"/>
      <c r="B620" s="733" t="s">
        <v>453</v>
      </c>
      <c r="C620" s="396" t="s">
        <v>3</v>
      </c>
      <c r="D620" s="401">
        <v>36</v>
      </c>
      <c r="E620" s="737">
        <v>50.9</v>
      </c>
      <c r="F620" s="189">
        <v>5.05</v>
      </c>
      <c r="G620" s="165"/>
      <c r="H620" s="734"/>
      <c r="I620" s="299"/>
      <c r="J620" s="299"/>
      <c r="K620" s="299"/>
      <c r="L620" s="299"/>
      <c r="M620" s="45"/>
    </row>
    <row r="621" spans="1:13" s="130" customFormat="1" ht="20.100000000000001" customHeight="1" x14ac:dyDescent="0.25">
      <c r="A621" s="7"/>
      <c r="B621" s="611"/>
      <c r="C621" s="611"/>
      <c r="D621" s="611"/>
      <c r="E621" s="611"/>
      <c r="F621" s="611"/>
      <c r="G621" s="165"/>
      <c r="H621" s="298"/>
      <c r="I621" s="299"/>
      <c r="J621" s="299"/>
      <c r="K621" s="299"/>
      <c r="L621" s="299"/>
      <c r="M621" s="292"/>
    </row>
    <row r="622" spans="1:13" s="127" customFormat="1" ht="20.100000000000001" customHeight="1" x14ac:dyDescent="0.25">
      <c r="A622" s="7"/>
      <c r="B622" s="27" t="s">
        <v>454</v>
      </c>
      <c r="C622" s="151" t="s">
        <v>2</v>
      </c>
      <c r="D622" s="152">
        <v>2020</v>
      </c>
      <c r="E622" s="152">
        <v>2021</v>
      </c>
      <c r="F622" s="152">
        <v>2022</v>
      </c>
      <c r="G622" s="168"/>
      <c r="H622" s="45"/>
      <c r="I622" s="45"/>
      <c r="J622" s="45"/>
      <c r="K622" s="45"/>
      <c r="L622" s="45"/>
      <c r="M622" s="45"/>
    </row>
    <row r="623" spans="1:13" s="130" customFormat="1" ht="20.100000000000001" customHeight="1" x14ac:dyDescent="0.25">
      <c r="A623" s="7"/>
      <c r="B623" s="738" t="s">
        <v>455</v>
      </c>
      <c r="C623" s="739" t="s">
        <v>12</v>
      </c>
      <c r="D623" s="740">
        <v>1411</v>
      </c>
      <c r="E623" s="740">
        <v>1469</v>
      </c>
      <c r="F623" s="661">
        <v>2555</v>
      </c>
      <c r="G623" s="165"/>
      <c r="H623" s="298"/>
      <c r="I623" s="299"/>
      <c r="J623" s="299"/>
      <c r="K623" s="299"/>
      <c r="L623" s="299"/>
      <c r="M623" s="292"/>
    </row>
    <row r="624" spans="1:13" s="130" customFormat="1" ht="20.100000000000001" customHeight="1" x14ac:dyDescent="0.25">
      <c r="A624" s="7"/>
      <c r="B624" s="733" t="s">
        <v>183</v>
      </c>
      <c r="C624" s="396" t="s">
        <v>12</v>
      </c>
      <c r="D624" s="450">
        <v>670</v>
      </c>
      <c r="E624" s="450">
        <v>820</v>
      </c>
      <c r="F624" s="186">
        <v>1245</v>
      </c>
      <c r="G624" s="165"/>
      <c r="H624" s="298"/>
      <c r="I624" s="299"/>
      <c r="J624" s="299"/>
      <c r="K624" s="299"/>
      <c r="L624" s="299"/>
      <c r="M624" s="45"/>
    </row>
    <row r="625" spans="1:13" s="130" customFormat="1" ht="20.100000000000001" customHeight="1" x14ac:dyDescent="0.25">
      <c r="A625" s="7"/>
      <c r="B625" s="733" t="s">
        <v>447</v>
      </c>
      <c r="C625" s="396" t="s">
        <v>12</v>
      </c>
      <c r="D625" s="450">
        <v>333</v>
      </c>
      <c r="E625" s="450">
        <v>212</v>
      </c>
      <c r="F625" s="186">
        <v>910</v>
      </c>
      <c r="G625" s="165"/>
      <c r="H625" s="298"/>
      <c r="I625" s="299"/>
      <c r="J625" s="299"/>
      <c r="K625" s="299"/>
      <c r="L625" s="299"/>
      <c r="M625" s="292"/>
    </row>
    <row r="626" spans="1:13" s="130" customFormat="1" ht="20.100000000000001" customHeight="1" x14ac:dyDescent="0.25">
      <c r="A626" s="7"/>
      <c r="B626" s="733" t="s">
        <v>448</v>
      </c>
      <c r="C626" s="396" t="s">
        <v>12</v>
      </c>
      <c r="D626" s="450">
        <v>44</v>
      </c>
      <c r="E626" s="450">
        <v>25</v>
      </c>
      <c r="F626" s="186">
        <v>25</v>
      </c>
      <c r="G626" s="165"/>
      <c r="H626" s="298"/>
      <c r="I626" s="299"/>
      <c r="J626" s="299"/>
      <c r="K626" s="299"/>
      <c r="L626" s="299"/>
      <c r="M626" s="45"/>
    </row>
    <row r="627" spans="1:13" s="130" customFormat="1" ht="20.100000000000001" customHeight="1" x14ac:dyDescent="0.25">
      <c r="A627" s="7"/>
      <c r="B627" s="733" t="s">
        <v>449</v>
      </c>
      <c r="C627" s="396" t="s">
        <v>12</v>
      </c>
      <c r="D627" s="450">
        <v>34</v>
      </c>
      <c r="E627" s="450">
        <v>43</v>
      </c>
      <c r="F627" s="186">
        <v>72</v>
      </c>
      <c r="G627" s="165"/>
      <c r="H627" s="298"/>
      <c r="I627" s="299"/>
      <c r="J627" s="299"/>
      <c r="K627" s="299"/>
      <c r="L627" s="299"/>
      <c r="M627" s="292"/>
    </row>
    <row r="628" spans="1:13" s="130" customFormat="1" ht="20.100000000000001" customHeight="1" x14ac:dyDescent="0.25">
      <c r="A628" s="7"/>
      <c r="B628" s="733" t="s">
        <v>450</v>
      </c>
      <c r="C628" s="396" t="s">
        <v>12</v>
      </c>
      <c r="D628" s="450">
        <v>18</v>
      </c>
      <c r="E628" s="741">
        <v>36</v>
      </c>
      <c r="F628" s="186">
        <v>36</v>
      </c>
      <c r="G628" s="165"/>
      <c r="H628" s="298"/>
      <c r="I628" s="299"/>
      <c r="J628" s="299"/>
      <c r="K628" s="299"/>
      <c r="L628" s="299"/>
      <c r="M628" s="45"/>
    </row>
    <row r="629" spans="1:13" s="130" customFormat="1" ht="20.100000000000001" customHeight="1" x14ac:dyDescent="0.25">
      <c r="A629" s="7"/>
      <c r="B629" s="733" t="s">
        <v>451</v>
      </c>
      <c r="C629" s="396" t="s">
        <v>12</v>
      </c>
      <c r="D629" s="450">
        <v>22</v>
      </c>
      <c r="E629" s="450">
        <v>27</v>
      </c>
      <c r="F629" s="186">
        <v>55</v>
      </c>
      <c r="G629" s="165"/>
      <c r="H629" s="298"/>
      <c r="I629" s="299"/>
      <c r="J629" s="299"/>
      <c r="K629" s="299"/>
      <c r="L629" s="299"/>
      <c r="M629" s="292"/>
    </row>
    <row r="630" spans="1:13" s="130" customFormat="1" ht="20.100000000000001" customHeight="1" x14ac:dyDescent="0.25">
      <c r="A630" s="7"/>
      <c r="B630" s="735" t="s">
        <v>452</v>
      </c>
      <c r="C630" s="396" t="s">
        <v>12</v>
      </c>
      <c r="D630" s="450">
        <v>74</v>
      </c>
      <c r="E630" s="741">
        <v>248</v>
      </c>
      <c r="F630" s="186">
        <v>120</v>
      </c>
      <c r="G630" s="165"/>
      <c r="H630" s="298"/>
      <c r="I630" s="299"/>
      <c r="J630" s="299"/>
      <c r="K630" s="299"/>
      <c r="L630" s="299"/>
      <c r="M630" s="45"/>
    </row>
    <row r="631" spans="1:13" s="130" customFormat="1" ht="20.100000000000001" customHeight="1" x14ac:dyDescent="0.25">
      <c r="A631" s="7"/>
      <c r="B631" s="733" t="s">
        <v>180</v>
      </c>
      <c r="C631" s="396" t="s">
        <v>12</v>
      </c>
      <c r="D631" s="450">
        <v>188</v>
      </c>
      <c r="E631" s="450">
        <v>25</v>
      </c>
      <c r="F631" s="186">
        <v>22</v>
      </c>
      <c r="G631" s="165"/>
      <c r="H631" s="298"/>
      <c r="I631" s="299"/>
      <c r="J631" s="299"/>
      <c r="K631" s="299"/>
      <c r="L631" s="299"/>
      <c r="M631" s="292"/>
    </row>
    <row r="632" spans="1:13" s="130" customFormat="1" ht="20.100000000000001" customHeight="1" x14ac:dyDescent="0.25">
      <c r="A632" s="7"/>
      <c r="B632" s="733" t="s">
        <v>453</v>
      </c>
      <c r="C632" s="396" t="s">
        <v>12</v>
      </c>
      <c r="D632" s="450">
        <v>28</v>
      </c>
      <c r="E632" s="450">
        <v>33</v>
      </c>
      <c r="F632" s="186">
        <v>70</v>
      </c>
      <c r="G632" s="165"/>
      <c r="H632" s="298"/>
      <c r="I632" s="299"/>
      <c r="J632" s="299"/>
      <c r="K632" s="299"/>
      <c r="L632" s="299"/>
      <c r="M632" s="45"/>
    </row>
    <row r="633" spans="1:13" s="130" customFormat="1" ht="20.100000000000001" customHeight="1" x14ac:dyDescent="0.25">
      <c r="A633" s="7"/>
      <c r="B633" s="742"/>
      <c r="C633" s="743"/>
      <c r="D633" s="744"/>
      <c r="E633" s="744"/>
      <c r="F633" s="745"/>
      <c r="G633" s="175"/>
      <c r="H633" s="298"/>
      <c r="I633" s="299"/>
      <c r="J633" s="299"/>
      <c r="K633" s="299"/>
      <c r="L633" s="299"/>
      <c r="M633" s="292"/>
    </row>
    <row r="634" spans="1:13" s="127" customFormat="1" ht="20.100000000000001" customHeight="1" x14ac:dyDescent="0.25">
      <c r="A634" s="7"/>
      <c r="B634" s="27" t="s">
        <v>456</v>
      </c>
      <c r="C634" s="151" t="s">
        <v>2</v>
      </c>
      <c r="D634" s="152">
        <v>2020</v>
      </c>
      <c r="E634" s="152">
        <v>2021</v>
      </c>
      <c r="F634" s="152">
        <v>2022</v>
      </c>
      <c r="G634" s="168"/>
      <c r="H634" s="45"/>
      <c r="I634" s="45"/>
      <c r="J634" s="45"/>
      <c r="K634" s="45"/>
      <c r="L634" s="45"/>
      <c r="M634" s="45"/>
    </row>
    <row r="635" spans="1:13" s="130" customFormat="1" ht="20.100000000000001" customHeight="1" x14ac:dyDescent="0.25">
      <c r="A635" s="7"/>
      <c r="B635" s="457" t="s">
        <v>457</v>
      </c>
      <c r="C635" s="404"/>
      <c r="D635" s="405"/>
      <c r="E635" s="405"/>
      <c r="F635" s="746"/>
      <c r="G635" s="165"/>
      <c r="H635" s="298"/>
      <c r="I635" s="299"/>
      <c r="J635" s="299"/>
      <c r="K635" s="299"/>
      <c r="L635" s="299"/>
      <c r="M635" s="292"/>
    </row>
    <row r="636" spans="1:13" s="130" customFormat="1" ht="20.100000000000001" customHeight="1" x14ac:dyDescent="0.25">
      <c r="A636" s="7"/>
      <c r="B636" s="573" t="s">
        <v>458</v>
      </c>
      <c r="C636" s="574" t="s">
        <v>3</v>
      </c>
      <c r="D636" s="747" t="s">
        <v>15</v>
      </c>
      <c r="E636" s="748">
        <v>556.70000000000005</v>
      </c>
      <c r="F636" s="749">
        <v>622.42658199999994</v>
      </c>
      <c r="G636" s="165"/>
      <c r="H636" s="298"/>
      <c r="I636" s="299"/>
      <c r="J636" s="299"/>
      <c r="K636" s="299"/>
      <c r="L636" s="299"/>
      <c r="M636" s="45"/>
    </row>
    <row r="637" spans="1:13" s="130" customFormat="1" ht="20.100000000000001" customHeight="1" x14ac:dyDescent="0.25">
      <c r="A637" s="7"/>
      <c r="B637" s="750" t="s">
        <v>459</v>
      </c>
      <c r="C637" s="399" t="s">
        <v>3</v>
      </c>
      <c r="D637" s="751" t="s">
        <v>15</v>
      </c>
      <c r="E637" s="752">
        <v>2</v>
      </c>
      <c r="F637" s="192">
        <v>0.14233399999999999</v>
      </c>
      <c r="G637" s="165"/>
      <c r="H637" s="298"/>
      <c r="I637" s="299"/>
      <c r="J637" s="299"/>
      <c r="K637" s="299"/>
      <c r="L637" s="299"/>
      <c r="M637" s="292"/>
    </row>
    <row r="638" spans="1:13" s="130" customFormat="1" ht="20.100000000000001" customHeight="1" x14ac:dyDescent="0.25">
      <c r="A638" s="7"/>
      <c r="B638" s="750" t="s">
        <v>460</v>
      </c>
      <c r="C638" s="399" t="s">
        <v>3</v>
      </c>
      <c r="D638" s="751" t="s">
        <v>15</v>
      </c>
      <c r="E638" s="752">
        <v>49.1</v>
      </c>
      <c r="F638" s="192">
        <v>10.319214999999998</v>
      </c>
      <c r="G638" s="165"/>
      <c r="H638" s="298"/>
      <c r="I638" s="299"/>
      <c r="J638" s="299"/>
      <c r="K638" s="299"/>
      <c r="L638" s="299"/>
      <c r="M638" s="45"/>
    </row>
    <row r="639" spans="1:13" s="130" customFormat="1" ht="20.100000000000001" customHeight="1" x14ac:dyDescent="0.25">
      <c r="A639" s="7"/>
      <c r="B639" s="576" t="s">
        <v>461</v>
      </c>
      <c r="C639" s="577" t="s">
        <v>3</v>
      </c>
      <c r="D639" s="753" t="s">
        <v>15</v>
      </c>
      <c r="E639" s="754">
        <v>156.6</v>
      </c>
      <c r="F639" s="755">
        <v>78.853035999999989</v>
      </c>
      <c r="G639" s="165"/>
      <c r="H639" s="298"/>
      <c r="I639" s="299"/>
      <c r="J639" s="299"/>
      <c r="K639" s="299"/>
      <c r="L639" s="299"/>
      <c r="M639" s="292"/>
    </row>
    <row r="640" spans="1:13" s="130" customFormat="1" ht="20.100000000000001" customHeight="1" x14ac:dyDescent="0.25">
      <c r="A640" s="7"/>
      <c r="B640" s="457" t="s">
        <v>462</v>
      </c>
      <c r="C640" s="404"/>
      <c r="D640" s="405"/>
      <c r="E640" s="405"/>
      <c r="F640" s="746"/>
      <c r="G640" s="165"/>
      <c r="H640" s="298"/>
      <c r="I640" s="299"/>
      <c r="J640" s="299"/>
      <c r="K640" s="299"/>
      <c r="L640" s="299"/>
      <c r="M640" s="45"/>
    </row>
    <row r="641" spans="1:13" s="130" customFormat="1" ht="20.100000000000001" customHeight="1" x14ac:dyDescent="0.25">
      <c r="A641" s="7"/>
      <c r="B641" s="573" t="s">
        <v>458</v>
      </c>
      <c r="C641" s="574" t="s">
        <v>8</v>
      </c>
      <c r="D641" s="747" t="s">
        <v>15</v>
      </c>
      <c r="E641" s="756">
        <v>0.72837890880544298</v>
      </c>
      <c r="F641" s="757">
        <v>0.87459999999999993</v>
      </c>
      <c r="G641" s="185"/>
      <c r="H641" s="298"/>
      <c r="I641" s="299"/>
      <c r="J641" s="299"/>
      <c r="K641" s="299"/>
      <c r="L641" s="299"/>
      <c r="M641" s="292"/>
    </row>
    <row r="642" spans="1:13" s="130" customFormat="1" ht="20.100000000000001" customHeight="1" x14ac:dyDescent="0.25">
      <c r="A642" s="7"/>
      <c r="B642" s="750" t="s">
        <v>459</v>
      </c>
      <c r="C642" s="399" t="s">
        <v>8</v>
      </c>
      <c r="D642" s="751" t="s">
        <v>15</v>
      </c>
      <c r="E642" s="758">
        <v>2.6167735182519953E-3</v>
      </c>
      <c r="F642" s="759">
        <v>1.9999999999999998E-4</v>
      </c>
      <c r="G642" s="123"/>
      <c r="H642" s="298"/>
      <c r="I642" s="299"/>
      <c r="J642" s="299"/>
      <c r="K642" s="299"/>
      <c r="L642" s="299"/>
      <c r="M642" s="45"/>
    </row>
    <row r="643" spans="1:13" s="130" customFormat="1" ht="20.100000000000001" customHeight="1" x14ac:dyDescent="0.25">
      <c r="A643" s="7"/>
      <c r="B643" s="750" t="s">
        <v>460</v>
      </c>
      <c r="C643" s="399" t="s">
        <v>8</v>
      </c>
      <c r="D643" s="751" t="s">
        <v>15</v>
      </c>
      <c r="E643" s="758">
        <v>6.4241789873086486E-2</v>
      </c>
      <c r="F643" s="759">
        <v>1.4499999999999997E-2</v>
      </c>
      <c r="G643" s="123"/>
      <c r="H643" s="298"/>
      <c r="I643" s="299"/>
      <c r="J643" s="299"/>
      <c r="K643" s="299"/>
      <c r="L643" s="299"/>
      <c r="M643" s="292"/>
    </row>
    <row r="644" spans="1:13" s="130" customFormat="1" ht="20.100000000000001" customHeight="1" x14ac:dyDescent="0.25">
      <c r="A644" s="7"/>
      <c r="B644" s="760" t="s">
        <v>461</v>
      </c>
      <c r="C644" s="761" t="s">
        <v>8</v>
      </c>
      <c r="D644" s="762" t="s">
        <v>15</v>
      </c>
      <c r="E644" s="763">
        <v>0.20489336647913123</v>
      </c>
      <c r="F644" s="764">
        <v>0.1108</v>
      </c>
      <c r="G644" s="185"/>
      <c r="H644" s="298"/>
      <c r="I644" s="299"/>
      <c r="J644" s="299"/>
      <c r="K644" s="299"/>
      <c r="L644" s="299"/>
      <c r="M644" s="45"/>
    </row>
    <row r="645" spans="1:13" s="126" customFormat="1" ht="60" customHeight="1" x14ac:dyDescent="0.25">
      <c r="A645" s="26" t="s">
        <v>463</v>
      </c>
      <c r="B645" s="290"/>
      <c r="C645" s="148"/>
      <c r="D645" s="149"/>
      <c r="E645" s="149"/>
      <c r="F645" s="150"/>
      <c r="G645" s="178"/>
      <c r="H645" s="291"/>
      <c r="I645" s="291"/>
      <c r="J645" s="291"/>
      <c r="K645" s="291"/>
      <c r="L645" s="291"/>
      <c r="M645" s="292"/>
    </row>
    <row r="646" spans="1:13" s="127" customFormat="1" ht="20.100000000000001" customHeight="1" x14ac:dyDescent="0.25">
      <c r="A646" s="7"/>
      <c r="B646" s="27" t="s">
        <v>464</v>
      </c>
      <c r="C646" s="151" t="s">
        <v>2</v>
      </c>
      <c r="D646" s="152">
        <v>2020</v>
      </c>
      <c r="E646" s="152">
        <v>2021</v>
      </c>
      <c r="F646" s="152">
        <v>2022</v>
      </c>
      <c r="G646" s="168"/>
      <c r="H646" s="45"/>
      <c r="I646" s="45"/>
      <c r="J646" s="45"/>
      <c r="K646" s="45"/>
      <c r="L646" s="45"/>
      <c r="M646" s="45"/>
    </row>
    <row r="647" spans="1:13" s="130" customFormat="1" ht="20.100000000000001" customHeight="1" x14ac:dyDescent="0.25">
      <c r="A647" s="7"/>
      <c r="B647" s="766" t="s">
        <v>465</v>
      </c>
      <c r="C647" s="767" t="s">
        <v>7</v>
      </c>
      <c r="D647" s="194" t="s">
        <v>466</v>
      </c>
      <c r="E647" s="235" t="s">
        <v>466</v>
      </c>
      <c r="F647" s="236" t="s">
        <v>466</v>
      </c>
      <c r="G647" s="184"/>
      <c r="H647" s="298"/>
      <c r="I647" s="299"/>
      <c r="J647" s="299"/>
      <c r="K647" s="299"/>
      <c r="L647" s="299"/>
      <c r="M647" s="292"/>
    </row>
    <row r="648" spans="1:13" s="130" customFormat="1" ht="20.100000000000001" customHeight="1" x14ac:dyDescent="0.25">
      <c r="A648" s="7"/>
      <c r="B648" s="766" t="s">
        <v>467</v>
      </c>
      <c r="C648" s="767" t="s">
        <v>7</v>
      </c>
      <c r="D648" s="194" t="s">
        <v>15</v>
      </c>
      <c r="E648" s="768">
        <v>1.8</v>
      </c>
      <c r="F648" s="769">
        <v>2.1</v>
      </c>
      <c r="G648" s="184"/>
      <c r="H648" s="298"/>
      <c r="I648" s="299"/>
      <c r="J648" s="299"/>
      <c r="K648" s="299"/>
      <c r="L648" s="299"/>
      <c r="M648" s="45"/>
    </row>
    <row r="649" spans="1:13" s="130" customFormat="1" ht="20.100000000000001" customHeight="1" x14ac:dyDescent="0.25">
      <c r="A649" s="7"/>
      <c r="B649" s="770"/>
      <c r="C649" s="6"/>
      <c r="D649" s="297"/>
      <c r="E649" s="297"/>
      <c r="F649" s="745"/>
      <c r="G649" s="165"/>
      <c r="H649" s="298"/>
      <c r="I649" s="299"/>
      <c r="J649" s="299"/>
      <c r="K649" s="299"/>
      <c r="L649" s="299"/>
      <c r="M649" s="45"/>
    </row>
    <row r="650" spans="1:13" s="127" customFormat="1" ht="20.100000000000001" customHeight="1" x14ac:dyDescent="0.25">
      <c r="A650" s="7"/>
      <c r="B650" s="27" t="s">
        <v>468</v>
      </c>
      <c r="C650" s="151" t="s">
        <v>2</v>
      </c>
      <c r="D650" s="152">
        <v>2020</v>
      </c>
      <c r="E650" s="152">
        <v>2021</v>
      </c>
      <c r="F650" s="152">
        <v>2022</v>
      </c>
      <c r="G650" s="168"/>
      <c r="H650" s="45"/>
      <c r="I650" s="45"/>
      <c r="J650" s="45"/>
      <c r="K650" s="45"/>
      <c r="L650" s="45"/>
      <c r="M650" s="292"/>
    </row>
    <row r="651" spans="1:13" s="128" customFormat="1" ht="20.100000000000001" customHeight="1" x14ac:dyDescent="0.25">
      <c r="A651" s="153"/>
      <c r="B651" s="738" t="s">
        <v>469</v>
      </c>
      <c r="C651" s="771" t="s">
        <v>3</v>
      </c>
      <c r="D651" s="772">
        <v>56.900000000000006</v>
      </c>
      <c r="E651" s="772">
        <v>45.2</v>
      </c>
      <c r="F651" s="232">
        <v>42.1</v>
      </c>
      <c r="G651" s="164"/>
      <c r="H651" s="294"/>
      <c r="I651" s="292"/>
      <c r="J651" s="292"/>
      <c r="K651" s="292"/>
      <c r="L651" s="292"/>
      <c r="M651" s="45"/>
    </row>
    <row r="652" spans="1:13" s="130" customFormat="1" ht="20.100000000000001" customHeight="1" x14ac:dyDescent="0.25">
      <c r="A652" s="7"/>
      <c r="B652" s="773" t="s">
        <v>470</v>
      </c>
      <c r="C652" s="765" t="s">
        <v>3</v>
      </c>
      <c r="D652" s="774">
        <v>52.2</v>
      </c>
      <c r="E652" s="775">
        <v>40.6</v>
      </c>
      <c r="F652" s="193">
        <v>35</v>
      </c>
      <c r="G652" s="184"/>
      <c r="H652" s="298"/>
      <c r="I652" s="299"/>
      <c r="J652" s="299"/>
      <c r="K652" s="299"/>
      <c r="L652" s="299"/>
      <c r="M652" s="292"/>
    </row>
    <row r="653" spans="1:13" s="130" customFormat="1" ht="20.100000000000001" customHeight="1" x14ac:dyDescent="0.25">
      <c r="A653" s="7"/>
      <c r="B653" s="750" t="s">
        <v>471</v>
      </c>
      <c r="C653" s="399" t="s">
        <v>3</v>
      </c>
      <c r="D653" s="461">
        <v>3.7</v>
      </c>
      <c r="E653" s="752">
        <v>3.6</v>
      </c>
      <c r="F653" s="192">
        <v>5.9</v>
      </c>
      <c r="G653" s="184"/>
      <c r="H653" s="298"/>
      <c r="I653" s="299"/>
      <c r="J653" s="299"/>
      <c r="K653" s="299"/>
      <c r="L653" s="299"/>
      <c r="M653" s="45"/>
    </row>
    <row r="654" spans="1:13" s="130" customFormat="1" ht="20.100000000000001" customHeight="1" x14ac:dyDescent="0.25">
      <c r="A654" s="7"/>
      <c r="B654" s="760" t="s">
        <v>472</v>
      </c>
      <c r="C654" s="761" t="s">
        <v>3</v>
      </c>
      <c r="D654" s="776">
        <v>1</v>
      </c>
      <c r="E654" s="777">
        <v>1</v>
      </c>
      <c r="F654" s="233">
        <v>1.2</v>
      </c>
      <c r="G654" s="184"/>
      <c r="H654" s="298"/>
      <c r="I654" s="299"/>
      <c r="J654" s="299"/>
      <c r="K654" s="299"/>
      <c r="L654" s="299"/>
      <c r="M654" s="292"/>
    </row>
    <row r="655" spans="1:13" s="128" customFormat="1" ht="20.100000000000001" customHeight="1" x14ac:dyDescent="0.25">
      <c r="A655" s="153"/>
      <c r="B655" s="738" t="s">
        <v>473</v>
      </c>
      <c r="C655" s="771" t="s">
        <v>3</v>
      </c>
      <c r="D655" s="772">
        <v>2.8</v>
      </c>
      <c r="E655" s="778">
        <v>1.05</v>
      </c>
      <c r="F655" s="234">
        <v>1.5</v>
      </c>
      <c r="G655" s="182"/>
      <c r="H655" s="294"/>
      <c r="I655" s="292"/>
      <c r="J655" s="292"/>
      <c r="K655" s="292"/>
      <c r="L655" s="292"/>
      <c r="M655" s="45"/>
    </row>
    <row r="656" spans="1:13" s="292" customFormat="1" ht="20.100000000000001" customHeight="1" x14ac:dyDescent="0.25">
      <c r="A656" s="7"/>
      <c r="B656" s="738" t="s">
        <v>799</v>
      </c>
      <c r="C656" s="771" t="s">
        <v>798</v>
      </c>
      <c r="D656" s="857">
        <v>240</v>
      </c>
      <c r="E656" s="857">
        <v>200</v>
      </c>
      <c r="F656" s="858">
        <v>200</v>
      </c>
      <c r="G656" s="182"/>
      <c r="H656" s="294"/>
      <c r="M656" s="45"/>
    </row>
    <row r="657" spans="1:13" s="126" customFormat="1" ht="60" customHeight="1" x14ac:dyDescent="0.25">
      <c r="A657" s="26" t="s">
        <v>474</v>
      </c>
      <c r="B657" s="290"/>
      <c r="C657" s="148"/>
      <c r="D657" s="149"/>
      <c r="E657" s="149"/>
      <c r="F657" s="150"/>
      <c r="G657" s="178"/>
      <c r="H657" s="291"/>
      <c r="I657" s="291"/>
      <c r="J657" s="291"/>
      <c r="K657" s="291"/>
      <c r="L657" s="291"/>
      <c r="M657" s="292"/>
    </row>
    <row r="658" spans="1:13" s="127" customFormat="1" ht="20.100000000000001" customHeight="1" x14ac:dyDescent="0.25">
      <c r="A658" s="7"/>
      <c r="B658" s="27" t="s">
        <v>475</v>
      </c>
      <c r="C658" s="151" t="s">
        <v>2</v>
      </c>
      <c r="D658" s="152">
        <v>2020</v>
      </c>
      <c r="E658" s="152">
        <v>2021</v>
      </c>
      <c r="F658" s="152">
        <v>2022</v>
      </c>
      <c r="G658" s="168"/>
      <c r="H658" s="45"/>
      <c r="I658" s="45"/>
      <c r="J658" s="45"/>
      <c r="K658" s="45"/>
      <c r="L658" s="45"/>
      <c r="M658" s="45"/>
    </row>
    <row r="659" spans="1:13" s="130" customFormat="1" ht="20.100000000000001" customHeight="1" x14ac:dyDescent="0.25">
      <c r="A659" s="7"/>
      <c r="B659" s="738" t="s">
        <v>476</v>
      </c>
      <c r="C659" s="779" t="s">
        <v>8</v>
      </c>
      <c r="D659" s="780">
        <v>0.93489999999999995</v>
      </c>
      <c r="E659" s="781">
        <v>0.93489999999999995</v>
      </c>
      <c r="F659" s="782">
        <v>0.97</v>
      </c>
      <c r="G659" s="165"/>
      <c r="H659" s="298"/>
      <c r="I659" s="299"/>
      <c r="J659" s="299"/>
      <c r="K659" s="299"/>
      <c r="L659" s="299"/>
      <c r="M659" s="292"/>
    </row>
    <row r="660" spans="1:13" s="130" customFormat="1" ht="20.100000000000001" customHeight="1" x14ac:dyDescent="0.25">
      <c r="A660" s="7"/>
      <c r="B660" s="738" t="s">
        <v>477</v>
      </c>
      <c r="C660" s="779" t="s">
        <v>8</v>
      </c>
      <c r="D660" s="780" t="s">
        <v>377</v>
      </c>
      <c r="E660" s="781" t="s">
        <v>377</v>
      </c>
      <c r="F660" s="782">
        <v>0.98</v>
      </c>
      <c r="G660" s="165"/>
      <c r="H660" s="298"/>
      <c r="I660" s="299"/>
      <c r="J660" s="299"/>
      <c r="K660" s="299"/>
      <c r="L660" s="299"/>
      <c r="M660" s="45"/>
    </row>
    <row r="661" spans="1:13" s="130" customFormat="1" ht="20.100000000000001" customHeight="1" x14ac:dyDescent="0.25">
      <c r="A661" s="7"/>
      <c r="B661" s="773" t="s">
        <v>478</v>
      </c>
      <c r="C661" s="783" t="s">
        <v>8</v>
      </c>
      <c r="D661" s="784">
        <v>0.92</v>
      </c>
      <c r="E661" s="302">
        <v>0.98</v>
      </c>
      <c r="F661" s="231" t="s">
        <v>377</v>
      </c>
      <c r="G661" s="165"/>
      <c r="H661" s="298"/>
      <c r="I661" s="299"/>
      <c r="J661" s="299"/>
      <c r="K661" s="299"/>
      <c r="L661" s="299"/>
      <c r="M661" s="292"/>
    </row>
    <row r="662" spans="1:13" s="130" customFormat="1" ht="20.100000000000001" customHeight="1" x14ac:dyDescent="0.25">
      <c r="A662" s="7"/>
      <c r="B662" s="773" t="s">
        <v>479</v>
      </c>
      <c r="C662" s="783" t="s">
        <v>8</v>
      </c>
      <c r="D662" s="784">
        <v>0.92</v>
      </c>
      <c r="E662" s="302">
        <v>0.99</v>
      </c>
      <c r="F662" s="231" t="s">
        <v>377</v>
      </c>
      <c r="G662" s="165"/>
      <c r="H662" s="298"/>
      <c r="I662" s="299"/>
      <c r="J662" s="299"/>
      <c r="K662" s="299"/>
      <c r="L662" s="299"/>
      <c r="M662" s="45"/>
    </row>
    <row r="663" spans="1:13" s="130" customFormat="1" ht="20.100000000000001" customHeight="1" x14ac:dyDescent="0.25">
      <c r="A663" s="7"/>
      <c r="B663" s="773" t="s">
        <v>480</v>
      </c>
      <c r="C663" s="783" t="s">
        <v>8</v>
      </c>
      <c r="D663" s="784">
        <v>0.9</v>
      </c>
      <c r="E663" s="302">
        <v>0.93</v>
      </c>
      <c r="F663" s="231" t="s">
        <v>377</v>
      </c>
      <c r="G663" s="165"/>
      <c r="H663" s="298"/>
      <c r="I663" s="299"/>
      <c r="J663" s="299"/>
      <c r="K663" s="299"/>
      <c r="L663" s="299"/>
      <c r="M663" s="292"/>
    </row>
    <row r="664" spans="1:13" s="130" customFormat="1" ht="20.100000000000001" customHeight="1" x14ac:dyDescent="0.25">
      <c r="A664" s="7"/>
      <c r="B664" s="773" t="s">
        <v>481</v>
      </c>
      <c r="C664" s="783" t="s">
        <v>8</v>
      </c>
      <c r="D664" s="784">
        <v>0.93</v>
      </c>
      <c r="E664" s="302">
        <v>0.98</v>
      </c>
      <c r="F664" s="231" t="s">
        <v>377</v>
      </c>
      <c r="G664" s="165"/>
      <c r="H664" s="298"/>
      <c r="I664" s="299"/>
      <c r="J664" s="299"/>
      <c r="K664" s="299"/>
      <c r="L664" s="299"/>
      <c r="M664" s="45"/>
    </row>
    <row r="665" spans="1:13" s="130" customFormat="1" ht="20.100000000000001" customHeight="1" x14ac:dyDescent="0.25">
      <c r="A665" s="7"/>
      <c r="B665" s="773" t="s">
        <v>482</v>
      </c>
      <c r="C665" s="783" t="s">
        <v>8</v>
      </c>
      <c r="D665" s="784">
        <v>0.93</v>
      </c>
      <c r="E665" s="302">
        <v>0.9</v>
      </c>
      <c r="F665" s="231" t="s">
        <v>377</v>
      </c>
      <c r="G665" s="165"/>
      <c r="H665" s="298"/>
      <c r="I665" s="299"/>
      <c r="J665" s="299"/>
      <c r="K665" s="299"/>
      <c r="L665" s="299"/>
      <c r="M665" s="292"/>
    </row>
    <row r="666" spans="1:13" s="130" customFormat="1" ht="20.100000000000001" customHeight="1" x14ac:dyDescent="0.25">
      <c r="A666" s="7"/>
      <c r="B666" s="773" t="s">
        <v>483</v>
      </c>
      <c r="C666" s="783" t="s">
        <v>8</v>
      </c>
      <c r="D666" s="785" t="s">
        <v>15</v>
      </c>
      <c r="E666" s="302">
        <v>0.9</v>
      </c>
      <c r="F666" s="231" t="s">
        <v>377</v>
      </c>
      <c r="G666" s="165"/>
      <c r="H666" s="298"/>
      <c r="I666" s="299"/>
      <c r="J666" s="299"/>
      <c r="K666" s="299"/>
      <c r="L666" s="299"/>
      <c r="M666" s="45"/>
    </row>
    <row r="667" spans="1:13" s="130" customFormat="1" ht="20.100000000000001" customHeight="1" x14ac:dyDescent="0.25">
      <c r="A667" s="7"/>
      <c r="B667" s="773" t="s">
        <v>484</v>
      </c>
      <c r="C667" s="783" t="s">
        <v>8</v>
      </c>
      <c r="D667" s="784">
        <v>0.91</v>
      </c>
      <c r="E667" s="302">
        <v>0.98</v>
      </c>
      <c r="F667" s="231" t="s">
        <v>377</v>
      </c>
      <c r="G667" s="165"/>
      <c r="H667" s="298"/>
      <c r="I667" s="299"/>
      <c r="J667" s="299"/>
      <c r="K667" s="299"/>
      <c r="L667" s="299"/>
      <c r="M667" s="292"/>
    </row>
    <row r="668" spans="1:13" s="130" customFormat="1" ht="20.100000000000001" customHeight="1" x14ac:dyDescent="0.25">
      <c r="A668" s="7"/>
      <c r="B668" s="773" t="s">
        <v>485</v>
      </c>
      <c r="C668" s="783" t="s">
        <v>8</v>
      </c>
      <c r="D668" s="784">
        <v>0.92</v>
      </c>
      <c r="E668" s="302">
        <v>0.95</v>
      </c>
      <c r="F668" s="231" t="s">
        <v>377</v>
      </c>
      <c r="G668" s="165"/>
      <c r="H668" s="298"/>
      <c r="I668" s="299"/>
      <c r="J668" s="299"/>
      <c r="K668" s="299"/>
      <c r="L668" s="299"/>
      <c r="M668" s="45"/>
    </row>
    <row r="669" spans="1:13" s="130" customFormat="1" ht="20.100000000000001" customHeight="1" x14ac:dyDescent="0.25">
      <c r="A669" s="7"/>
      <c r="B669" s="773" t="s">
        <v>486</v>
      </c>
      <c r="C669" s="783" t="s">
        <v>8</v>
      </c>
      <c r="D669" s="784">
        <v>0.9</v>
      </c>
      <c r="E669" s="302">
        <v>0.93</v>
      </c>
      <c r="F669" s="231" t="s">
        <v>377</v>
      </c>
      <c r="G669" s="165"/>
      <c r="H669" s="298"/>
      <c r="I669" s="299"/>
      <c r="J669" s="299"/>
      <c r="K669" s="299"/>
      <c r="L669" s="299"/>
      <c r="M669" s="292"/>
    </row>
    <row r="670" spans="1:13" s="130" customFormat="1" ht="20.100000000000001" customHeight="1" x14ac:dyDescent="0.25">
      <c r="A670" s="7"/>
      <c r="B670" s="773" t="s">
        <v>487</v>
      </c>
      <c r="C670" s="786" t="s">
        <v>8</v>
      </c>
      <c r="D670" s="787">
        <v>0.9</v>
      </c>
      <c r="E670" s="305">
        <v>0.9</v>
      </c>
      <c r="F670" s="231" t="s">
        <v>377</v>
      </c>
      <c r="G670" s="165"/>
      <c r="H670" s="298"/>
      <c r="I670" s="299"/>
      <c r="J670" s="299"/>
      <c r="K670" s="299"/>
      <c r="L670" s="299"/>
      <c r="M670" s="45"/>
    </row>
    <row r="671" spans="1:13" s="126" customFormat="1" ht="60" customHeight="1" x14ac:dyDescent="0.25">
      <c r="A671" s="26" t="s">
        <v>488</v>
      </c>
      <c r="B671" s="290"/>
      <c r="C671" s="148"/>
      <c r="D671" s="149"/>
      <c r="E671" s="149"/>
      <c r="F671" s="150"/>
      <c r="G671" s="178"/>
      <c r="H671" s="291"/>
      <c r="I671" s="291"/>
      <c r="J671" s="291"/>
      <c r="K671" s="291"/>
      <c r="L671" s="291"/>
      <c r="M671" s="292"/>
    </row>
    <row r="672" spans="1:13" s="127" customFormat="1" ht="20.100000000000001" customHeight="1" x14ac:dyDescent="0.25">
      <c r="A672" s="7"/>
      <c r="B672" s="27" t="s">
        <v>489</v>
      </c>
      <c r="C672" s="151" t="s">
        <v>2</v>
      </c>
      <c r="D672" s="152">
        <v>2020</v>
      </c>
      <c r="E672" s="152">
        <v>2021</v>
      </c>
      <c r="F672" s="152">
        <v>2022</v>
      </c>
      <c r="G672" s="168"/>
      <c r="H672" s="45"/>
      <c r="I672" s="45"/>
      <c r="J672" s="45"/>
      <c r="K672" s="45"/>
      <c r="L672" s="45"/>
      <c r="M672" s="45"/>
    </row>
    <row r="673" spans="1:13" s="128" customFormat="1" ht="20.100000000000001" customHeight="1" x14ac:dyDescent="0.25">
      <c r="A673" s="153"/>
      <c r="B673" s="40" t="s">
        <v>490</v>
      </c>
      <c r="C673" s="788" t="s">
        <v>12</v>
      </c>
      <c r="D673" s="395">
        <v>812</v>
      </c>
      <c r="E673" s="448">
        <v>865</v>
      </c>
      <c r="F673" s="789">
        <v>1170</v>
      </c>
      <c r="G673" s="182"/>
      <c r="H673" s="294"/>
      <c r="I673" s="292"/>
      <c r="J673" s="292"/>
      <c r="K673" s="292"/>
      <c r="L673" s="292"/>
      <c r="M673" s="292"/>
    </row>
    <row r="674" spans="1:13" s="128" customFormat="1" ht="20.100000000000001" customHeight="1" x14ac:dyDescent="0.25">
      <c r="A674" s="153"/>
      <c r="B674" s="40" t="s">
        <v>491</v>
      </c>
      <c r="C674" s="788" t="s">
        <v>12</v>
      </c>
      <c r="D674" s="395">
        <v>1124</v>
      </c>
      <c r="E674" s="448">
        <v>1346</v>
      </c>
      <c r="F674" s="789">
        <v>1651</v>
      </c>
      <c r="G674" s="182"/>
      <c r="H674" s="294"/>
      <c r="I674" s="292"/>
      <c r="J674" s="292"/>
      <c r="K674" s="292"/>
      <c r="L674" s="292"/>
      <c r="M674" s="45"/>
    </row>
    <row r="675" spans="1:13" s="128" customFormat="1" ht="20.100000000000001" customHeight="1" x14ac:dyDescent="0.25">
      <c r="A675" s="153"/>
      <c r="B675" s="773" t="s">
        <v>492</v>
      </c>
      <c r="C675" s="300" t="s">
        <v>8</v>
      </c>
      <c r="D675" s="301">
        <v>0.39</v>
      </c>
      <c r="E675" s="302">
        <v>0.44</v>
      </c>
      <c r="F675" s="759">
        <v>0.35</v>
      </c>
      <c r="G675" s="182"/>
      <c r="H675" s="294"/>
      <c r="I675" s="292"/>
      <c r="J675" s="292"/>
      <c r="K675" s="292"/>
      <c r="L675" s="292"/>
      <c r="M675" s="292"/>
    </row>
    <row r="676" spans="1:13" s="128" customFormat="1" ht="20.100000000000001" customHeight="1" x14ac:dyDescent="0.25">
      <c r="A676" s="153"/>
      <c r="B676" s="790" t="s">
        <v>493</v>
      </c>
      <c r="C676" s="791" t="s">
        <v>12</v>
      </c>
      <c r="D676" s="792">
        <v>1221</v>
      </c>
      <c r="E676" s="793">
        <v>1520</v>
      </c>
      <c r="F676" s="794">
        <v>1779</v>
      </c>
      <c r="G676" s="182"/>
      <c r="H676" s="294"/>
      <c r="I676" s="292"/>
      <c r="J676" s="292"/>
      <c r="K676" s="292"/>
      <c r="L676" s="292"/>
      <c r="M676" s="45"/>
    </row>
    <row r="677" spans="1:13" s="128" customFormat="1" ht="20.100000000000001" customHeight="1" x14ac:dyDescent="0.25">
      <c r="A677" s="153"/>
      <c r="B677" s="457" t="s">
        <v>494</v>
      </c>
      <c r="C677" s="404"/>
      <c r="D677" s="546"/>
      <c r="E677" s="546"/>
      <c r="F677" s="795"/>
      <c r="G677" s="164"/>
      <c r="H677" s="294"/>
      <c r="I677" s="292"/>
      <c r="J677" s="292"/>
      <c r="K677" s="292"/>
      <c r="L677" s="292"/>
      <c r="M677" s="292"/>
    </row>
    <row r="678" spans="1:13" s="130" customFormat="1" ht="20.100000000000001" customHeight="1" x14ac:dyDescent="0.25">
      <c r="A678" s="7"/>
      <c r="B678" s="573" t="s">
        <v>495</v>
      </c>
      <c r="C678" s="796" t="s">
        <v>8</v>
      </c>
      <c r="D678" s="730">
        <v>0.16500000000000001</v>
      </c>
      <c r="E678" s="797">
        <v>0.16500000000000001</v>
      </c>
      <c r="F678" s="757">
        <v>0.17599999999999999</v>
      </c>
      <c r="G678" s="184"/>
      <c r="H678" s="298"/>
      <c r="I678" s="299"/>
      <c r="J678" s="299"/>
      <c r="K678" s="299"/>
      <c r="L678" s="299"/>
      <c r="M678" s="45"/>
    </row>
    <row r="679" spans="1:13" s="130" customFormat="1" ht="20.100000000000001" customHeight="1" x14ac:dyDescent="0.25">
      <c r="A679" s="7"/>
      <c r="B679" s="773" t="s">
        <v>496</v>
      </c>
      <c r="C679" s="796" t="s">
        <v>8</v>
      </c>
      <c r="D679" s="798">
        <v>0.158</v>
      </c>
      <c r="E679" s="799">
        <v>0.17</v>
      </c>
      <c r="F679" s="759">
        <v>0.16600000000000001</v>
      </c>
      <c r="G679" s="184"/>
      <c r="H679" s="298"/>
      <c r="I679" s="299"/>
      <c r="J679" s="299"/>
      <c r="K679" s="299"/>
      <c r="L679" s="299"/>
      <c r="M679" s="292"/>
    </row>
    <row r="680" spans="1:13" s="130" customFormat="1" ht="20.100000000000001" customHeight="1" x14ac:dyDescent="0.25">
      <c r="A680" s="7"/>
      <c r="B680" s="773" t="s">
        <v>497</v>
      </c>
      <c r="C680" s="796" t="s">
        <v>8</v>
      </c>
      <c r="D680" s="798">
        <v>0.14599999999999999</v>
      </c>
      <c r="E680" s="799">
        <v>0.128</v>
      </c>
      <c r="F680" s="759">
        <v>0.13700000000000001</v>
      </c>
      <c r="G680" s="184"/>
      <c r="H680" s="298"/>
      <c r="I680" s="299"/>
      <c r="J680" s="299"/>
      <c r="K680" s="299"/>
      <c r="L680" s="299"/>
      <c r="M680" s="45"/>
    </row>
    <row r="681" spans="1:13" s="130" customFormat="1" ht="20.100000000000001" customHeight="1" x14ac:dyDescent="0.25">
      <c r="A681" s="7"/>
      <c r="B681" s="773" t="s">
        <v>498</v>
      </c>
      <c r="C681" s="796" t="s">
        <v>8</v>
      </c>
      <c r="D681" s="798">
        <v>0.19400000000000001</v>
      </c>
      <c r="E681" s="799">
        <v>0.26500000000000001</v>
      </c>
      <c r="F681" s="759">
        <v>0.115</v>
      </c>
      <c r="G681" s="184"/>
      <c r="H681" s="298"/>
      <c r="I681" s="299"/>
      <c r="J681" s="299"/>
      <c r="K681" s="299"/>
      <c r="L681" s="299"/>
      <c r="M681" s="292"/>
    </row>
    <row r="682" spans="1:13" s="130" customFormat="1" ht="20.100000000000001" customHeight="1" x14ac:dyDescent="0.25">
      <c r="A682" s="7"/>
      <c r="B682" s="773" t="s">
        <v>499</v>
      </c>
      <c r="C682" s="796" t="s">
        <v>8</v>
      </c>
      <c r="D682" s="798">
        <v>0.126</v>
      </c>
      <c r="E682" s="799">
        <v>7.6999999999999999E-2</v>
      </c>
      <c r="F682" s="759">
        <v>0.113</v>
      </c>
      <c r="G682" s="184"/>
      <c r="H682" s="298"/>
      <c r="I682" s="299"/>
      <c r="J682" s="299"/>
      <c r="K682" s="299"/>
      <c r="L682" s="299"/>
      <c r="M682" s="45"/>
    </row>
    <row r="683" spans="1:13" s="130" customFormat="1" ht="20.100000000000001" customHeight="1" x14ac:dyDescent="0.25">
      <c r="A683" s="7"/>
      <c r="B683" s="773" t="s">
        <v>500</v>
      </c>
      <c r="C683" s="800" t="s">
        <v>8</v>
      </c>
      <c r="D683" s="696">
        <v>8.6999999999999994E-2</v>
      </c>
      <c r="E683" s="697">
        <v>6.3E-2</v>
      </c>
      <c r="F683" s="764">
        <v>0.10299999999999999</v>
      </c>
      <c r="G683" s="184"/>
      <c r="H683" s="298"/>
      <c r="I683" s="299"/>
      <c r="J683" s="299"/>
      <c r="K683" s="299"/>
      <c r="L683" s="299"/>
      <c r="M683" s="292"/>
    </row>
    <row r="684" spans="1:13" s="130" customFormat="1" ht="20.100000000000001" customHeight="1" x14ac:dyDescent="0.25">
      <c r="A684" s="7"/>
      <c r="B684" s="773" t="s">
        <v>501</v>
      </c>
      <c r="C684" s="796" t="s">
        <v>8</v>
      </c>
      <c r="D684" s="798">
        <v>5.3999999999999999E-2</v>
      </c>
      <c r="E684" s="799">
        <v>4.8000000000000001E-2</v>
      </c>
      <c r="F684" s="759">
        <v>5.3999999999999999E-2</v>
      </c>
      <c r="G684" s="184"/>
      <c r="H684" s="298"/>
      <c r="I684" s="299"/>
      <c r="J684" s="299"/>
      <c r="K684" s="299"/>
      <c r="L684" s="299"/>
      <c r="M684" s="45"/>
    </row>
    <row r="685" spans="1:13" s="130" customFormat="1" ht="20.100000000000001" customHeight="1" x14ac:dyDescent="0.25">
      <c r="A685" s="7"/>
      <c r="B685" s="773" t="s">
        <v>502</v>
      </c>
      <c r="C685" s="796" t="s">
        <v>8</v>
      </c>
      <c r="D685" s="798">
        <v>2.1000000000000001E-2</v>
      </c>
      <c r="E685" s="799">
        <v>0.02</v>
      </c>
      <c r="F685" s="759">
        <v>3.9E-2</v>
      </c>
      <c r="G685" s="184"/>
      <c r="H685" s="298"/>
      <c r="I685" s="299"/>
      <c r="J685" s="299"/>
      <c r="K685" s="299"/>
      <c r="L685" s="299"/>
      <c r="M685" s="292"/>
    </row>
    <row r="686" spans="1:13" s="130" customFormat="1" ht="20.100000000000001" customHeight="1" x14ac:dyDescent="0.25">
      <c r="A686" s="7"/>
      <c r="B686" s="773" t="s">
        <v>503</v>
      </c>
      <c r="C686" s="801" t="s">
        <v>8</v>
      </c>
      <c r="D686" s="798">
        <v>5.0000000000000001E-3</v>
      </c>
      <c r="E686" s="799">
        <v>0.02</v>
      </c>
      <c r="F686" s="759">
        <v>3.1E-2</v>
      </c>
      <c r="G686" s="184"/>
      <c r="H686" s="298"/>
      <c r="I686" s="299"/>
      <c r="J686" s="299"/>
      <c r="K686" s="299"/>
      <c r="L686" s="299"/>
      <c r="M686" s="45"/>
    </row>
    <row r="687" spans="1:13" s="130" customFormat="1" ht="20.100000000000001" customHeight="1" x14ac:dyDescent="0.25">
      <c r="A687" s="7"/>
      <c r="B687" s="773" t="s">
        <v>504</v>
      </c>
      <c r="C687" s="800" t="s">
        <v>8</v>
      </c>
      <c r="D687" s="696">
        <v>2.1999999999999999E-2</v>
      </c>
      <c r="E687" s="697">
        <v>1.4E-2</v>
      </c>
      <c r="F687" s="764">
        <v>2.8000000000000001E-2</v>
      </c>
      <c r="G687" s="184"/>
      <c r="H687" s="298"/>
      <c r="I687" s="299"/>
      <c r="J687" s="299"/>
      <c r="K687" s="299"/>
      <c r="L687" s="299"/>
      <c r="M687" s="292"/>
    </row>
    <row r="688" spans="1:13" s="130" customFormat="1" ht="20.100000000000001" customHeight="1" x14ac:dyDescent="0.25">
      <c r="A688" s="7"/>
      <c r="B688" s="773" t="s">
        <v>505</v>
      </c>
      <c r="C688" s="796" t="s">
        <v>8</v>
      </c>
      <c r="D688" s="798">
        <v>1.7000000000000001E-2</v>
      </c>
      <c r="E688" s="799">
        <v>0.02</v>
      </c>
      <c r="F688" s="759">
        <v>2.5000000000000001E-2</v>
      </c>
      <c r="G688" s="184"/>
      <c r="H688" s="298"/>
      <c r="I688" s="299"/>
      <c r="J688" s="299"/>
      <c r="K688" s="299"/>
      <c r="L688" s="299"/>
      <c r="M688" s="45"/>
    </row>
    <row r="689" spans="1:13" s="130" customFormat="1" ht="20.100000000000001" customHeight="1" x14ac:dyDescent="0.25">
      <c r="A689" s="7"/>
      <c r="B689" s="773" t="s">
        <v>506</v>
      </c>
      <c r="C689" s="796" t="s">
        <v>8</v>
      </c>
      <c r="D689" s="798">
        <v>5.0000000000000001E-3</v>
      </c>
      <c r="E689" s="799">
        <v>0.01</v>
      </c>
      <c r="F689" s="759">
        <v>1.2E-2</v>
      </c>
      <c r="G689" s="184"/>
      <c r="H689" s="298"/>
      <c r="I689" s="299"/>
      <c r="J689" s="299"/>
      <c r="K689" s="299"/>
      <c r="L689" s="299"/>
      <c r="M689" s="292"/>
    </row>
    <row r="690" spans="1:13" s="128" customFormat="1" ht="20.100000000000001" customHeight="1" x14ac:dyDescent="0.25">
      <c r="A690" s="153"/>
      <c r="B690" s="40" t="s">
        <v>507</v>
      </c>
      <c r="C690" s="788" t="s">
        <v>12</v>
      </c>
      <c r="D690" s="395">
        <v>491</v>
      </c>
      <c r="E690" s="448">
        <v>662</v>
      </c>
      <c r="F690" s="789">
        <v>596</v>
      </c>
      <c r="G690" s="184"/>
      <c r="H690" s="294"/>
      <c r="I690" s="292"/>
      <c r="J690" s="292"/>
      <c r="K690" s="292"/>
      <c r="L690" s="292"/>
      <c r="M690" s="45"/>
    </row>
    <row r="691" spans="1:13" s="130" customFormat="1" ht="20.100000000000001" customHeight="1" x14ac:dyDescent="0.25">
      <c r="A691" s="7"/>
      <c r="B691" s="773" t="s">
        <v>508</v>
      </c>
      <c r="C691" s="802" t="s">
        <v>12</v>
      </c>
      <c r="D691" s="803">
        <v>300</v>
      </c>
      <c r="E691" s="804">
        <v>392</v>
      </c>
      <c r="F691" s="805">
        <v>334</v>
      </c>
      <c r="G691" s="184"/>
      <c r="H691" s="298"/>
      <c r="I691" s="299"/>
      <c r="J691" s="299"/>
      <c r="K691" s="299"/>
      <c r="L691" s="299"/>
      <c r="M691" s="292"/>
    </row>
    <row r="692" spans="1:13" s="130" customFormat="1" ht="20.100000000000001" customHeight="1" x14ac:dyDescent="0.25">
      <c r="A692" s="7"/>
      <c r="B692" s="773" t="s">
        <v>509</v>
      </c>
      <c r="C692" s="802" t="s">
        <v>12</v>
      </c>
      <c r="D692" s="344">
        <v>122</v>
      </c>
      <c r="E692" s="345">
        <v>153</v>
      </c>
      <c r="F692" s="806">
        <v>137</v>
      </c>
      <c r="G692" s="184"/>
      <c r="H692" s="298"/>
      <c r="I692" s="299"/>
      <c r="J692" s="299"/>
      <c r="K692" s="299"/>
      <c r="L692" s="299"/>
      <c r="M692" s="45"/>
    </row>
    <row r="693" spans="1:13" s="130" customFormat="1" ht="20.100000000000001" customHeight="1" x14ac:dyDescent="0.25">
      <c r="A693" s="7"/>
      <c r="B693" s="773" t="s">
        <v>510</v>
      </c>
      <c r="C693" s="802" t="s">
        <v>12</v>
      </c>
      <c r="D693" s="807">
        <v>69</v>
      </c>
      <c r="E693" s="808">
        <v>117</v>
      </c>
      <c r="F693" s="809">
        <v>125</v>
      </c>
      <c r="G693" s="184"/>
      <c r="H693" s="298"/>
      <c r="I693" s="299"/>
      <c r="J693" s="299"/>
      <c r="K693" s="299"/>
      <c r="L693" s="299"/>
      <c r="M693" s="292"/>
    </row>
    <row r="694" spans="1:13" s="128" customFormat="1" ht="20.100000000000001" customHeight="1" x14ac:dyDescent="0.25">
      <c r="A694" s="153"/>
      <c r="B694" s="40" t="s">
        <v>511</v>
      </c>
      <c r="C694" s="788" t="s">
        <v>12</v>
      </c>
      <c r="D694" s="395">
        <v>28</v>
      </c>
      <c r="E694" s="448">
        <v>57</v>
      </c>
      <c r="F694" s="789">
        <v>75</v>
      </c>
      <c r="G694" s="184"/>
      <c r="H694" s="294"/>
      <c r="I694" s="292"/>
      <c r="J694" s="292"/>
      <c r="K694" s="292"/>
      <c r="L694" s="292"/>
      <c r="M694" s="45"/>
    </row>
    <row r="695" spans="1:13" s="130" customFormat="1" ht="20.100000000000001" customHeight="1" x14ac:dyDescent="0.25">
      <c r="A695" s="7"/>
      <c r="B695" s="773" t="s">
        <v>505</v>
      </c>
      <c r="C695" s="802" t="s">
        <v>12</v>
      </c>
      <c r="D695" s="803">
        <v>12</v>
      </c>
      <c r="E695" s="804">
        <v>23</v>
      </c>
      <c r="F695" s="805">
        <v>28</v>
      </c>
      <c r="G695" s="184"/>
      <c r="H695" s="298"/>
      <c r="I695" s="299"/>
      <c r="J695" s="299"/>
      <c r="K695" s="299"/>
      <c r="L695" s="299"/>
      <c r="M695" s="292"/>
    </row>
    <row r="696" spans="1:13" s="130" customFormat="1" ht="20.100000000000001" customHeight="1" x14ac:dyDescent="0.25">
      <c r="A696" s="7"/>
      <c r="B696" s="773" t="s">
        <v>502</v>
      </c>
      <c r="C696" s="802" t="s">
        <v>12</v>
      </c>
      <c r="D696" s="344">
        <v>14</v>
      </c>
      <c r="E696" s="345">
        <v>23</v>
      </c>
      <c r="F696" s="806">
        <v>33</v>
      </c>
      <c r="G696" s="184"/>
      <c r="H696" s="298"/>
      <c r="I696" s="299"/>
      <c r="J696" s="299"/>
      <c r="K696" s="299"/>
      <c r="L696" s="299"/>
      <c r="M696" s="45"/>
    </row>
    <row r="697" spans="1:13" s="130" customFormat="1" ht="20.100000000000001" customHeight="1" x14ac:dyDescent="0.25">
      <c r="A697" s="7"/>
      <c r="B697" s="773" t="s">
        <v>503</v>
      </c>
      <c r="C697" s="802" t="s">
        <v>12</v>
      </c>
      <c r="D697" s="807">
        <v>2</v>
      </c>
      <c r="E697" s="808">
        <v>11</v>
      </c>
      <c r="F697" s="809">
        <v>14</v>
      </c>
      <c r="G697" s="184"/>
      <c r="H697" s="298"/>
      <c r="I697" s="299"/>
      <c r="J697" s="299"/>
      <c r="K697" s="299"/>
      <c r="L697" s="299"/>
      <c r="M697" s="292"/>
    </row>
    <row r="698" spans="1:13" s="292" customFormat="1" ht="20.100000000000001" customHeight="1" x14ac:dyDescent="0.25">
      <c r="A698" s="7"/>
      <c r="B698" s="40" t="s">
        <v>802</v>
      </c>
      <c r="C698" s="788" t="s">
        <v>800</v>
      </c>
      <c r="D698" s="395" t="s">
        <v>377</v>
      </c>
      <c r="E698" s="395" t="s">
        <v>377</v>
      </c>
      <c r="F698" s="789">
        <v>21</v>
      </c>
      <c r="G698" s="184"/>
      <c r="H698" s="294"/>
      <c r="M698" s="45"/>
    </row>
    <row r="699" spans="1:13" s="128" customFormat="1" ht="20.100000000000001" customHeight="1" x14ac:dyDescent="0.25">
      <c r="A699" s="153"/>
      <c r="B699" s="810" t="s">
        <v>512</v>
      </c>
      <c r="C699" s="811"/>
      <c r="D699" s="444"/>
      <c r="E699" s="444"/>
      <c r="F699" s="812"/>
      <c r="G699" s="164"/>
      <c r="H699" s="294"/>
      <c r="I699" s="292"/>
      <c r="J699" s="292"/>
      <c r="K699" s="292"/>
      <c r="L699" s="292"/>
      <c r="M699" s="45"/>
    </row>
    <row r="700" spans="1:13" s="130" customFormat="1" ht="20.100000000000001" customHeight="1" x14ac:dyDescent="0.25">
      <c r="A700" s="7"/>
      <c r="B700" s="773" t="s">
        <v>513</v>
      </c>
      <c r="C700" s="813" t="s">
        <v>411</v>
      </c>
      <c r="D700" s="807">
        <v>19</v>
      </c>
      <c r="E700" s="808">
        <v>14</v>
      </c>
      <c r="F700" s="809">
        <v>14</v>
      </c>
      <c r="G700" s="185"/>
      <c r="H700" s="298"/>
      <c r="I700" s="299"/>
      <c r="J700" s="299"/>
      <c r="K700" s="299"/>
      <c r="L700" s="299"/>
      <c r="M700" s="292"/>
    </row>
    <row r="701" spans="1:13" s="130" customFormat="1" ht="20.100000000000001" customHeight="1" x14ac:dyDescent="0.25">
      <c r="A701" s="7"/>
      <c r="B701" s="773" t="s">
        <v>514</v>
      </c>
      <c r="C701" s="814" t="s">
        <v>8</v>
      </c>
      <c r="D701" s="815">
        <v>0.28999999999999998</v>
      </c>
      <c r="E701" s="816">
        <v>0.28000000000000003</v>
      </c>
      <c r="F701" s="817">
        <v>0.32</v>
      </c>
      <c r="G701" s="184"/>
      <c r="H701" s="298"/>
      <c r="I701" s="299"/>
      <c r="J701" s="299"/>
      <c r="K701" s="299"/>
      <c r="L701" s="299"/>
      <c r="M701" s="45"/>
    </row>
    <row r="702" spans="1:13" s="130" customFormat="1" ht="20.100000000000001" customHeight="1" x14ac:dyDescent="0.25">
      <c r="A702" s="7"/>
      <c r="B702" s="773" t="s">
        <v>515</v>
      </c>
      <c r="C702" s="304" t="s">
        <v>516</v>
      </c>
      <c r="D702" s="818">
        <v>78</v>
      </c>
      <c r="E702" s="819">
        <v>78</v>
      </c>
      <c r="F702" s="820">
        <v>81</v>
      </c>
      <c r="G702" s="184"/>
      <c r="H702" s="298"/>
      <c r="I702" s="299"/>
      <c r="J702" s="299"/>
      <c r="K702" s="299"/>
      <c r="L702" s="299"/>
      <c r="M702" s="292"/>
    </row>
    <row r="703" spans="1:13" s="128" customFormat="1" ht="20.100000000000001" customHeight="1" x14ac:dyDescent="0.25">
      <c r="A703" s="153"/>
      <c r="B703" s="40" t="s">
        <v>517</v>
      </c>
      <c r="C703" s="788" t="s">
        <v>7</v>
      </c>
      <c r="D703" s="395">
        <v>19000</v>
      </c>
      <c r="E703" s="448">
        <v>20000</v>
      </c>
      <c r="F703" s="789">
        <v>10000</v>
      </c>
      <c r="G703" s="164"/>
      <c r="H703" s="294"/>
      <c r="I703" s="292"/>
      <c r="J703" s="292"/>
      <c r="K703" s="292"/>
      <c r="L703" s="292"/>
      <c r="M703" s="45"/>
    </row>
    <row r="704" spans="1:13" s="130" customFormat="1" ht="15" customHeight="1" x14ac:dyDescent="0.25">
      <c r="A704" s="827"/>
      <c r="B704" s="828"/>
      <c r="C704" s="829"/>
      <c r="D704" s="830"/>
      <c r="E704" s="830"/>
      <c r="F704" s="831"/>
      <c r="G704" s="165"/>
      <c r="H704" s="298"/>
      <c r="I704" s="299"/>
      <c r="J704" s="299"/>
      <c r="K704" s="299"/>
      <c r="L704" s="299"/>
      <c r="M704" s="292"/>
    </row>
    <row r="705" spans="1:13" s="291" customFormat="1" ht="16.5" x14ac:dyDescent="0.25">
      <c r="A705" s="26"/>
      <c r="B705" s="27" t="s">
        <v>803</v>
      </c>
      <c r="C705" s="151" t="s">
        <v>801</v>
      </c>
      <c r="D705" s="152">
        <v>2020</v>
      </c>
      <c r="E705" s="152">
        <v>2021</v>
      </c>
      <c r="F705" s="152">
        <v>2022</v>
      </c>
      <c r="G705" s="859"/>
      <c r="M705" s="292"/>
    </row>
    <row r="706" spans="1:13" s="292" customFormat="1" ht="20.100000000000001" customHeight="1" x14ac:dyDescent="0.25">
      <c r="A706" s="7"/>
      <c r="B706" s="40" t="s">
        <v>804</v>
      </c>
      <c r="C706" s="788" t="s">
        <v>800</v>
      </c>
      <c r="D706" s="395" t="s">
        <v>377</v>
      </c>
      <c r="E706" s="395" t="s">
        <v>377</v>
      </c>
      <c r="F706" s="860">
        <v>0</v>
      </c>
      <c r="G706" s="184"/>
      <c r="H706" s="294"/>
      <c r="M706" s="45"/>
    </row>
    <row r="707" spans="1:13" s="126" customFormat="1" ht="60" customHeight="1" x14ac:dyDescent="0.25">
      <c r="A707" s="26" t="s">
        <v>518</v>
      </c>
      <c r="B707" s="290"/>
      <c r="C707" s="148"/>
      <c r="D707" s="149"/>
      <c r="E707" s="149"/>
      <c r="F707" s="150"/>
      <c r="G707" s="178"/>
      <c r="H707" s="291"/>
      <c r="I707" s="291"/>
      <c r="J707" s="291"/>
      <c r="K707" s="291"/>
      <c r="L707" s="291"/>
      <c r="M707" s="292"/>
    </row>
    <row r="708" spans="1:13" s="127" customFormat="1" ht="20.100000000000001" customHeight="1" x14ac:dyDescent="0.25">
      <c r="A708" s="7"/>
      <c r="B708" s="27" t="s">
        <v>519</v>
      </c>
      <c r="C708" s="151" t="s">
        <v>2</v>
      </c>
      <c r="D708" s="152">
        <v>2020</v>
      </c>
      <c r="E708" s="152">
        <v>2021</v>
      </c>
      <c r="F708" s="152">
        <v>2022</v>
      </c>
      <c r="G708" s="168"/>
      <c r="H708" s="45"/>
      <c r="I708" s="45"/>
      <c r="J708" s="45"/>
      <c r="K708" s="45"/>
      <c r="L708" s="45"/>
      <c r="M708" s="45"/>
    </row>
    <row r="709" spans="1:13" s="130" customFormat="1" ht="20.100000000000001" customHeight="1" x14ac:dyDescent="0.25">
      <c r="A709" s="7"/>
      <c r="B709" s="821" t="s">
        <v>520</v>
      </c>
      <c r="C709" s="822" t="s">
        <v>108</v>
      </c>
      <c r="D709" s="823">
        <v>9.1</v>
      </c>
      <c r="E709" s="824">
        <v>9.2100000000000009</v>
      </c>
      <c r="F709" s="193">
        <v>9.1999999999999993</v>
      </c>
      <c r="G709" s="184"/>
      <c r="H709" s="298"/>
      <c r="I709" s="299"/>
      <c r="J709" s="299"/>
      <c r="K709" s="299"/>
      <c r="L709" s="299"/>
      <c r="M709" s="292"/>
    </row>
    <row r="710" spans="1:13" s="130" customFormat="1" ht="20.100000000000001" customHeight="1" x14ac:dyDescent="0.25">
      <c r="A710" s="7"/>
      <c r="B710" s="821" t="s">
        <v>521</v>
      </c>
      <c r="C710" s="825" t="s">
        <v>12</v>
      </c>
      <c r="D710" s="826">
        <v>1</v>
      </c>
      <c r="E710" s="241" t="s">
        <v>466</v>
      </c>
      <c r="F710" s="242" t="s">
        <v>466</v>
      </c>
      <c r="G710" s="165"/>
      <c r="H710" s="298"/>
      <c r="I710" s="299"/>
      <c r="J710" s="299"/>
      <c r="K710" s="299"/>
      <c r="L710" s="299"/>
      <c r="M710" s="45"/>
    </row>
    <row r="711" spans="1:13" s="130" customFormat="1" ht="15" customHeight="1" x14ac:dyDescent="0.25">
      <c r="A711" s="827"/>
      <c r="B711" s="828"/>
      <c r="C711" s="829"/>
      <c r="D711" s="830"/>
      <c r="E711" s="830"/>
      <c r="F711" s="831"/>
      <c r="G711" s="165"/>
      <c r="H711" s="298"/>
      <c r="I711" s="299"/>
      <c r="J711" s="299"/>
      <c r="K711" s="299"/>
      <c r="L711" s="299"/>
      <c r="M711" s="292"/>
    </row>
    <row r="712" spans="1:13" ht="20.100000000000001" customHeight="1" x14ac:dyDescent="0.25">
      <c r="A712" s="163"/>
      <c r="B712" s="285"/>
      <c r="C712" s="12"/>
      <c r="D712" s="286"/>
      <c r="E712" s="286"/>
      <c r="F712" s="286"/>
      <c r="H712" s="287"/>
      <c r="I712" s="288"/>
      <c r="J712" s="288"/>
      <c r="K712" s="288"/>
      <c r="L712" s="288"/>
      <c r="M712" s="288"/>
    </row>
  </sheetData>
  <pageMargins left="0.7" right="0.7" top="0.75" bottom="0.75" header="0.3" footer="0.3"/>
  <pageSetup paperSize="9" orientation="portrait" r:id="rId1"/>
  <headerFooter>
    <oddFooter>&amp;L&amp;1#&amp;"Calibri"&amp;10&amp;K000000Confidencial | Compartilhamento Interno</oddFooter>
  </headerFooter>
  <ignoredErrors>
    <ignoredError sqref="D647:F647 E710:F710 F100:F101 E516 F511:F51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01ACD-2A4C-4674-8DBF-00CF7A2A1C97}">
  <sheetPr>
    <tabColor theme="3"/>
  </sheetPr>
  <dimension ref="A1:Z35"/>
  <sheetViews>
    <sheetView showGridLines="0" zoomScale="80" zoomScaleNormal="80" workbookViewId="0">
      <selection activeCell="E1" sqref="E1"/>
    </sheetView>
  </sheetViews>
  <sheetFormatPr defaultColWidth="9.140625" defaultRowHeight="20.100000000000001" customHeight="1" x14ac:dyDescent="0.25"/>
  <cols>
    <col min="1" max="1" width="3.140625" style="10" customWidth="1"/>
    <col min="2" max="2" width="46.5703125" style="11" customWidth="1"/>
    <col min="3" max="3" width="15" style="12" customWidth="1"/>
    <col min="4" max="4" width="12.5703125" style="13" customWidth="1"/>
    <col min="5" max="5" width="19.28515625" style="13" customWidth="1"/>
    <col min="6" max="6" width="18.85546875" style="13" customWidth="1"/>
    <col min="7" max="7" width="17.5703125" style="14" customWidth="1"/>
    <col min="8" max="8" width="20.85546875" style="15" customWidth="1"/>
    <col min="9" max="9" width="9.5703125" style="15" customWidth="1"/>
    <col min="10" max="17" width="9.5703125" style="8" customWidth="1"/>
    <col min="18" max="18" width="14" style="8" customWidth="1"/>
    <col min="19" max="26" width="16.140625" style="8" customWidth="1"/>
    <col min="27" max="16384" width="9.140625" style="8"/>
  </cols>
  <sheetData>
    <row r="1" spans="1:26" s="124" customFormat="1" ht="14.1" customHeight="1" x14ac:dyDescent="0.25">
      <c r="A1" s="143" t="s">
        <v>0</v>
      </c>
      <c r="B1" s="285"/>
      <c r="C1" s="144">
        <f>1-(481/790)</f>
        <v>0.39113924050632909</v>
      </c>
      <c r="D1" s="286"/>
      <c r="E1" s="286"/>
      <c r="F1" s="286"/>
      <c r="G1" s="4"/>
      <c r="H1" s="287"/>
      <c r="I1" s="288"/>
      <c r="J1" s="288"/>
      <c r="K1" s="288"/>
      <c r="L1" s="288"/>
      <c r="M1" s="288"/>
      <c r="N1" s="288"/>
      <c r="O1" s="288"/>
      <c r="P1" s="288"/>
      <c r="Q1" s="288"/>
      <c r="R1" s="288"/>
      <c r="S1" s="288"/>
      <c r="T1" s="288"/>
      <c r="U1" s="288"/>
      <c r="V1" s="288"/>
      <c r="W1" s="288"/>
      <c r="X1" s="288"/>
      <c r="Y1" s="288"/>
      <c r="Z1" s="288"/>
    </row>
    <row r="2" spans="1:26" s="125" customFormat="1" ht="42" customHeight="1" x14ac:dyDescent="0.35">
      <c r="A2" s="33" t="s">
        <v>522</v>
      </c>
      <c r="B2" s="285"/>
      <c r="C2" s="145"/>
      <c r="D2" s="146"/>
      <c r="E2" s="146"/>
      <c r="F2" s="147"/>
      <c r="G2" s="169"/>
      <c r="H2" s="289"/>
      <c r="I2" s="289"/>
      <c r="J2" s="289"/>
      <c r="K2" s="289"/>
      <c r="L2" s="289"/>
      <c r="M2" s="289"/>
      <c r="N2" s="289"/>
      <c r="O2" s="289"/>
      <c r="P2" s="289"/>
      <c r="Q2" s="289"/>
      <c r="R2" s="289"/>
      <c r="S2" s="289"/>
      <c r="T2" s="289"/>
      <c r="U2" s="289"/>
      <c r="V2" s="289"/>
      <c r="W2" s="289"/>
      <c r="X2" s="289"/>
      <c r="Y2" s="289"/>
      <c r="Z2" s="289"/>
    </row>
    <row r="3" spans="1:26" s="86" customFormat="1" ht="51" x14ac:dyDescent="0.25">
      <c r="A3" s="83"/>
      <c r="B3" s="84"/>
      <c r="C3" s="85" t="s">
        <v>523</v>
      </c>
      <c r="D3" s="85" t="s">
        <v>524</v>
      </c>
      <c r="E3" s="85" t="s">
        <v>525</v>
      </c>
      <c r="F3" s="85" t="s">
        <v>526</v>
      </c>
      <c r="G3" s="85" t="s">
        <v>527</v>
      </c>
      <c r="H3" s="85" t="s">
        <v>528</v>
      </c>
      <c r="I3" s="87" t="s">
        <v>529</v>
      </c>
      <c r="J3" s="87" t="s">
        <v>530</v>
      </c>
      <c r="K3" s="87" t="s">
        <v>531</v>
      </c>
      <c r="L3" s="87" t="s">
        <v>532</v>
      </c>
      <c r="M3" s="87" t="s">
        <v>533</v>
      </c>
      <c r="N3" s="87" t="s">
        <v>534</v>
      </c>
      <c r="O3" s="87" t="s">
        <v>535</v>
      </c>
      <c r="P3" s="87" t="s">
        <v>536</v>
      </c>
      <c r="Q3" s="87" t="s">
        <v>537</v>
      </c>
      <c r="R3" s="85" t="s">
        <v>538</v>
      </c>
      <c r="S3" s="87" t="s">
        <v>539</v>
      </c>
      <c r="T3" s="87" t="s">
        <v>540</v>
      </c>
      <c r="U3" s="87" t="s">
        <v>541</v>
      </c>
      <c r="V3" s="87" t="s">
        <v>542</v>
      </c>
      <c r="W3" s="87" t="s">
        <v>543</v>
      </c>
      <c r="X3" s="87" t="s">
        <v>544</v>
      </c>
      <c r="Y3" s="87" t="s">
        <v>545</v>
      </c>
      <c r="Z3" s="87" t="s">
        <v>546</v>
      </c>
    </row>
    <row r="4" spans="1:26" s="9" customFormat="1" ht="20.100000000000001" customHeight="1" x14ac:dyDescent="0.25">
      <c r="A4" s="17"/>
      <c r="B4" s="52" t="s">
        <v>547</v>
      </c>
      <c r="C4" s="53" t="s">
        <v>548</v>
      </c>
      <c r="D4" s="54" t="s">
        <v>549</v>
      </c>
      <c r="E4" s="63" t="s">
        <v>550</v>
      </c>
      <c r="F4" s="55" t="s">
        <v>551</v>
      </c>
      <c r="G4" s="55" t="s">
        <v>15</v>
      </c>
      <c r="H4" s="56" t="s">
        <v>552</v>
      </c>
      <c r="I4" s="57" t="s">
        <v>553</v>
      </c>
      <c r="J4" s="57" t="s">
        <v>553</v>
      </c>
      <c r="K4" s="58" t="s">
        <v>554</v>
      </c>
      <c r="L4" s="59" t="s">
        <v>553</v>
      </c>
      <c r="M4" s="57" t="s">
        <v>553</v>
      </c>
      <c r="N4" s="57" t="s">
        <v>553</v>
      </c>
      <c r="O4" s="60" t="s">
        <v>554</v>
      </c>
      <c r="P4" s="57" t="s">
        <v>553</v>
      </c>
      <c r="Q4" s="61" t="s">
        <v>553</v>
      </c>
      <c r="R4" s="62">
        <v>4</v>
      </c>
      <c r="S4" s="53" t="s">
        <v>15</v>
      </c>
      <c r="T4" s="53" t="s">
        <v>555</v>
      </c>
      <c r="U4" s="53" t="s">
        <v>15</v>
      </c>
      <c r="V4" s="53" t="s">
        <v>555</v>
      </c>
      <c r="W4" s="53" t="s">
        <v>15</v>
      </c>
      <c r="X4" s="53" t="s">
        <v>555</v>
      </c>
      <c r="Y4" s="53" t="s">
        <v>15</v>
      </c>
      <c r="Z4" s="53" t="s">
        <v>556</v>
      </c>
    </row>
    <row r="5" spans="1:26" s="9" customFormat="1" ht="20.100000000000001" customHeight="1" x14ac:dyDescent="0.25">
      <c r="A5" s="17"/>
      <c r="B5" s="52" t="s">
        <v>557</v>
      </c>
      <c r="C5" s="53" t="s">
        <v>548</v>
      </c>
      <c r="D5" s="64" t="s">
        <v>558</v>
      </c>
      <c r="E5" s="63">
        <v>2003</v>
      </c>
      <c r="F5" s="55" t="s">
        <v>551</v>
      </c>
      <c r="G5" s="55" t="s">
        <v>15</v>
      </c>
      <c r="H5" s="56" t="s">
        <v>552</v>
      </c>
      <c r="I5" s="57" t="s">
        <v>553</v>
      </c>
      <c r="J5" s="57" t="s">
        <v>553</v>
      </c>
      <c r="K5" s="58" t="s">
        <v>554</v>
      </c>
      <c r="L5" s="59" t="s">
        <v>553</v>
      </c>
      <c r="M5" s="57" t="s">
        <v>553</v>
      </c>
      <c r="N5" s="57" t="s">
        <v>553</v>
      </c>
      <c r="O5" s="57" t="s">
        <v>553</v>
      </c>
      <c r="P5" s="57" t="s">
        <v>553</v>
      </c>
      <c r="Q5" s="61" t="s">
        <v>553</v>
      </c>
      <c r="R5" s="62">
        <v>3</v>
      </c>
      <c r="S5" s="65" t="s">
        <v>15</v>
      </c>
      <c r="T5" s="65" t="s">
        <v>15</v>
      </c>
      <c r="U5" s="65" t="s">
        <v>15</v>
      </c>
      <c r="V5" s="65" t="s">
        <v>15</v>
      </c>
      <c r="W5" s="53" t="s">
        <v>556</v>
      </c>
      <c r="X5" s="53" t="s">
        <v>556</v>
      </c>
      <c r="Y5" s="65" t="s">
        <v>555</v>
      </c>
      <c r="Z5" s="66" t="s">
        <v>15</v>
      </c>
    </row>
    <row r="6" spans="1:26" s="9" customFormat="1" ht="20.100000000000001" customHeight="1" x14ac:dyDescent="0.25">
      <c r="A6" s="17"/>
      <c r="B6" s="52" t="s">
        <v>559</v>
      </c>
      <c r="C6" s="56" t="s">
        <v>560</v>
      </c>
      <c r="D6" s="64" t="s">
        <v>561</v>
      </c>
      <c r="E6" s="63">
        <v>2008</v>
      </c>
      <c r="F6" s="55" t="s">
        <v>551</v>
      </c>
      <c r="G6" s="55" t="s">
        <v>15</v>
      </c>
      <c r="H6" s="56" t="s">
        <v>552</v>
      </c>
      <c r="I6" s="57" t="s">
        <v>553</v>
      </c>
      <c r="J6" s="57" t="s">
        <v>553</v>
      </c>
      <c r="K6" s="58" t="s">
        <v>554</v>
      </c>
      <c r="L6" s="59" t="s">
        <v>553</v>
      </c>
      <c r="M6" s="57" t="s">
        <v>553</v>
      </c>
      <c r="N6" s="57" t="s">
        <v>553</v>
      </c>
      <c r="O6" s="57" t="s">
        <v>553</v>
      </c>
      <c r="P6" s="57" t="s">
        <v>553</v>
      </c>
      <c r="Q6" s="61" t="s">
        <v>553</v>
      </c>
      <c r="R6" s="62">
        <v>1</v>
      </c>
      <c r="S6" s="53" t="s">
        <v>15</v>
      </c>
      <c r="T6" s="53" t="s">
        <v>15</v>
      </c>
      <c r="U6" s="53" t="s">
        <v>15</v>
      </c>
      <c r="V6" s="53" t="s">
        <v>15</v>
      </c>
      <c r="W6" s="53" t="s">
        <v>15</v>
      </c>
      <c r="X6" s="53" t="s">
        <v>556</v>
      </c>
      <c r="Y6" s="53" t="s">
        <v>15</v>
      </c>
      <c r="Z6" s="63" t="s">
        <v>15</v>
      </c>
    </row>
    <row r="7" spans="1:26" s="9" customFormat="1" ht="20.100000000000001" customHeight="1" x14ac:dyDescent="0.25">
      <c r="A7" s="17"/>
      <c r="B7" s="52" t="s">
        <v>562</v>
      </c>
      <c r="C7" s="67" t="s">
        <v>556</v>
      </c>
      <c r="D7" s="68" t="s">
        <v>563</v>
      </c>
      <c r="E7" s="63">
        <v>2007</v>
      </c>
      <c r="F7" s="55" t="s">
        <v>551</v>
      </c>
      <c r="G7" s="55" t="s">
        <v>15</v>
      </c>
      <c r="H7" s="69" t="s">
        <v>552</v>
      </c>
      <c r="I7" s="57" t="s">
        <v>553</v>
      </c>
      <c r="J7" s="57" t="s">
        <v>553</v>
      </c>
      <c r="K7" s="58" t="s">
        <v>554</v>
      </c>
      <c r="L7" s="59" t="s">
        <v>553</v>
      </c>
      <c r="M7" s="57" t="s">
        <v>553</v>
      </c>
      <c r="N7" s="57" t="s">
        <v>553</v>
      </c>
      <c r="O7" s="60" t="s">
        <v>554</v>
      </c>
      <c r="P7" s="57" t="s">
        <v>553</v>
      </c>
      <c r="Q7" s="61" t="s">
        <v>553</v>
      </c>
      <c r="R7" s="62">
        <v>3</v>
      </c>
      <c r="S7" s="65" t="s">
        <v>15</v>
      </c>
      <c r="T7" s="65" t="s">
        <v>556</v>
      </c>
      <c r="U7" s="65" t="s">
        <v>15</v>
      </c>
      <c r="V7" s="53" t="s">
        <v>556</v>
      </c>
      <c r="W7" s="65" t="s">
        <v>15</v>
      </c>
      <c r="X7" s="65" t="s">
        <v>15</v>
      </c>
      <c r="Y7" s="65" t="s">
        <v>15</v>
      </c>
      <c r="Z7" s="66" t="s">
        <v>555</v>
      </c>
    </row>
    <row r="8" spans="1:26" s="9" customFormat="1" ht="20.100000000000001" customHeight="1" x14ac:dyDescent="0.25">
      <c r="A8" s="832"/>
      <c r="B8" s="52" t="s">
        <v>564</v>
      </c>
      <c r="C8" s="67" t="s">
        <v>556</v>
      </c>
      <c r="D8" s="64" t="s">
        <v>561</v>
      </c>
      <c r="E8" s="63">
        <v>2018</v>
      </c>
      <c r="F8" s="55" t="s">
        <v>551</v>
      </c>
      <c r="G8" s="55" t="s">
        <v>15</v>
      </c>
      <c r="H8" s="56" t="s">
        <v>552</v>
      </c>
      <c r="I8" s="57" t="s">
        <v>553</v>
      </c>
      <c r="J8" s="57" t="s">
        <v>553</v>
      </c>
      <c r="K8" s="58" t="s">
        <v>554</v>
      </c>
      <c r="L8" s="59" t="s">
        <v>553</v>
      </c>
      <c r="M8" s="57" t="s">
        <v>553</v>
      </c>
      <c r="N8" s="57" t="s">
        <v>553</v>
      </c>
      <c r="O8" s="57" t="s">
        <v>553</v>
      </c>
      <c r="P8" s="57" t="s">
        <v>553</v>
      </c>
      <c r="Q8" s="61" t="s">
        <v>553</v>
      </c>
      <c r="R8" s="62">
        <v>3</v>
      </c>
      <c r="S8" s="53" t="s">
        <v>15</v>
      </c>
      <c r="T8" s="53" t="s">
        <v>556</v>
      </c>
      <c r="U8" s="53" t="s">
        <v>15</v>
      </c>
      <c r="V8" s="53" t="s">
        <v>556</v>
      </c>
      <c r="W8" s="53" t="s">
        <v>15</v>
      </c>
      <c r="X8" s="53" t="s">
        <v>15</v>
      </c>
      <c r="Y8" s="53" t="s">
        <v>15</v>
      </c>
      <c r="Z8" s="53" t="s">
        <v>556</v>
      </c>
    </row>
    <row r="9" spans="1:26" s="9" customFormat="1" ht="20.100000000000001" customHeight="1" x14ac:dyDescent="0.25">
      <c r="A9" s="17"/>
      <c r="B9" s="70" t="s">
        <v>565</v>
      </c>
      <c r="C9" s="67" t="s">
        <v>556</v>
      </c>
      <c r="D9" s="64" t="s">
        <v>563</v>
      </c>
      <c r="E9" s="63">
        <v>2021</v>
      </c>
      <c r="F9" s="55" t="s">
        <v>551</v>
      </c>
      <c r="G9" s="55" t="s">
        <v>15</v>
      </c>
      <c r="H9" s="56" t="s">
        <v>552</v>
      </c>
      <c r="I9" s="57" t="s">
        <v>553</v>
      </c>
      <c r="J9" s="72" t="s">
        <v>553</v>
      </c>
      <c r="K9" s="61" t="s">
        <v>553</v>
      </c>
      <c r="L9" s="59" t="s">
        <v>553</v>
      </c>
      <c r="M9" s="72" t="s">
        <v>553</v>
      </c>
      <c r="N9" s="72" t="s">
        <v>553</v>
      </c>
      <c r="O9" s="73" t="s">
        <v>554</v>
      </c>
      <c r="P9" s="72" t="s">
        <v>553</v>
      </c>
      <c r="Q9" s="74" t="s">
        <v>553</v>
      </c>
      <c r="R9" s="62">
        <v>3</v>
      </c>
      <c r="S9" s="65" t="s">
        <v>15</v>
      </c>
      <c r="T9" s="65" t="s">
        <v>15</v>
      </c>
      <c r="U9" s="65" t="s">
        <v>15</v>
      </c>
      <c r="V9" s="65" t="s">
        <v>15</v>
      </c>
      <c r="W9" s="53" t="s">
        <v>556</v>
      </c>
      <c r="X9" s="65" t="s">
        <v>15</v>
      </c>
      <c r="Y9" s="53" t="s">
        <v>556</v>
      </c>
      <c r="Z9" s="53" t="s">
        <v>556</v>
      </c>
    </row>
    <row r="10" spans="1:26" s="9" customFormat="1" ht="20.100000000000001" customHeight="1" x14ac:dyDescent="0.25">
      <c r="A10" s="17"/>
      <c r="B10" s="75" t="s">
        <v>566</v>
      </c>
      <c r="C10" s="67" t="s">
        <v>556</v>
      </c>
      <c r="D10" s="64" t="s">
        <v>558</v>
      </c>
      <c r="E10" s="63">
        <v>2015</v>
      </c>
      <c r="F10" s="55" t="s">
        <v>551</v>
      </c>
      <c r="G10" s="55" t="s">
        <v>552</v>
      </c>
      <c r="H10" s="56" t="s">
        <v>552</v>
      </c>
      <c r="I10" s="57" t="s">
        <v>553</v>
      </c>
      <c r="J10" s="76" t="s">
        <v>553</v>
      </c>
      <c r="K10" s="74" t="s">
        <v>553</v>
      </c>
      <c r="L10" s="59" t="s">
        <v>553</v>
      </c>
      <c r="M10" s="77" t="s">
        <v>554</v>
      </c>
      <c r="N10" s="76" t="s">
        <v>553</v>
      </c>
      <c r="O10" s="77" t="s">
        <v>554</v>
      </c>
      <c r="P10" s="76" t="s">
        <v>553</v>
      </c>
      <c r="Q10" s="76" t="s">
        <v>553</v>
      </c>
      <c r="R10" s="53">
        <v>5</v>
      </c>
      <c r="S10" s="53" t="s">
        <v>15</v>
      </c>
      <c r="T10" s="53" t="s">
        <v>556</v>
      </c>
      <c r="U10" s="53" t="s">
        <v>555</v>
      </c>
      <c r="V10" s="53" t="s">
        <v>556</v>
      </c>
      <c r="W10" s="53" t="s">
        <v>15</v>
      </c>
      <c r="X10" s="53" t="s">
        <v>556</v>
      </c>
      <c r="Y10" s="53" t="s">
        <v>15</v>
      </c>
      <c r="Z10" s="53" t="s">
        <v>556</v>
      </c>
    </row>
    <row r="11" spans="1:26" s="9" customFormat="1" ht="20.100000000000001" customHeight="1" x14ac:dyDescent="0.25">
      <c r="A11" s="17"/>
      <c r="B11" s="52" t="s">
        <v>567</v>
      </c>
      <c r="C11" s="67" t="s">
        <v>556</v>
      </c>
      <c r="D11" s="64" t="s">
        <v>568</v>
      </c>
      <c r="E11" s="63">
        <v>2020</v>
      </c>
      <c r="F11" s="55" t="s">
        <v>551</v>
      </c>
      <c r="G11" s="55" t="s">
        <v>552</v>
      </c>
      <c r="H11" s="56" t="s">
        <v>552</v>
      </c>
      <c r="I11" s="57" t="s">
        <v>553</v>
      </c>
      <c r="J11" s="57" t="s">
        <v>553</v>
      </c>
      <c r="K11" s="78" t="s">
        <v>553</v>
      </c>
      <c r="L11" s="57" t="s">
        <v>553</v>
      </c>
      <c r="M11" s="73" t="s">
        <v>554</v>
      </c>
      <c r="N11" s="72" t="s">
        <v>553</v>
      </c>
      <c r="O11" s="72" t="s">
        <v>553</v>
      </c>
      <c r="P11" s="72" t="s">
        <v>553</v>
      </c>
      <c r="Q11" s="74" t="s">
        <v>553</v>
      </c>
      <c r="R11" s="71">
        <v>1</v>
      </c>
      <c r="S11" s="65" t="s">
        <v>15</v>
      </c>
      <c r="T11" s="65" t="s">
        <v>15</v>
      </c>
      <c r="U11" s="65" t="s">
        <v>15</v>
      </c>
      <c r="V11" s="53" t="s">
        <v>556</v>
      </c>
      <c r="W11" s="65" t="s">
        <v>15</v>
      </c>
      <c r="X11" s="65" t="s">
        <v>15</v>
      </c>
      <c r="Y11" s="65" t="s">
        <v>15</v>
      </c>
      <c r="Z11" s="66" t="s">
        <v>15</v>
      </c>
    </row>
    <row r="12" spans="1:26" s="9" customFormat="1" ht="20.100000000000001" customHeight="1" x14ac:dyDescent="0.25">
      <c r="A12" s="17"/>
      <c r="B12" s="52" t="s">
        <v>569</v>
      </c>
      <c r="C12" s="68" t="s">
        <v>556</v>
      </c>
      <c r="D12" s="64" t="s">
        <v>570</v>
      </c>
      <c r="E12" s="63">
        <v>2017</v>
      </c>
      <c r="F12" s="55" t="s">
        <v>551</v>
      </c>
      <c r="G12" s="55" t="s">
        <v>15</v>
      </c>
      <c r="H12" s="56" t="s">
        <v>552</v>
      </c>
      <c r="I12" s="57" t="s">
        <v>553</v>
      </c>
      <c r="J12" s="57" t="s">
        <v>553</v>
      </c>
      <c r="K12" s="79" t="s">
        <v>554</v>
      </c>
      <c r="L12" s="72" t="s">
        <v>553</v>
      </c>
      <c r="M12" s="78" t="s">
        <v>553</v>
      </c>
      <c r="N12" s="78" t="s">
        <v>553</v>
      </c>
      <c r="O12" s="78" t="s">
        <v>553</v>
      </c>
      <c r="P12" s="78" t="s">
        <v>553</v>
      </c>
      <c r="Q12" s="80" t="s">
        <v>553</v>
      </c>
      <c r="R12" s="71">
        <v>2</v>
      </c>
      <c r="S12" s="53" t="s">
        <v>15</v>
      </c>
      <c r="T12" s="53" t="s">
        <v>15</v>
      </c>
      <c r="U12" s="53" t="s">
        <v>15</v>
      </c>
      <c r="V12" s="53" t="s">
        <v>15</v>
      </c>
      <c r="W12" s="53" t="s">
        <v>15</v>
      </c>
      <c r="X12" s="53" t="s">
        <v>556</v>
      </c>
      <c r="Y12" s="53" t="s">
        <v>556</v>
      </c>
      <c r="Z12" s="63" t="s">
        <v>15</v>
      </c>
    </row>
    <row r="13" spans="1:26" s="9" customFormat="1" ht="20.100000000000001" customHeight="1" x14ac:dyDescent="0.25">
      <c r="A13" s="17"/>
      <c r="B13" s="52" t="s">
        <v>571</v>
      </c>
      <c r="C13" s="67" t="s">
        <v>556</v>
      </c>
      <c r="D13" s="64" t="s">
        <v>572</v>
      </c>
      <c r="E13" s="63">
        <v>2022</v>
      </c>
      <c r="F13" s="55" t="s">
        <v>551</v>
      </c>
      <c r="G13" s="55" t="s">
        <v>552</v>
      </c>
      <c r="H13" s="56" t="s">
        <v>552</v>
      </c>
      <c r="I13" s="57" t="s">
        <v>553</v>
      </c>
      <c r="J13" s="57" t="s">
        <v>553</v>
      </c>
      <c r="K13" s="76" t="s">
        <v>553</v>
      </c>
      <c r="L13" s="76" t="s">
        <v>553</v>
      </c>
      <c r="M13" s="78" t="s">
        <v>553</v>
      </c>
      <c r="N13" s="78" t="s">
        <v>553</v>
      </c>
      <c r="O13" s="78" t="s">
        <v>553</v>
      </c>
      <c r="P13" s="78" t="s">
        <v>553</v>
      </c>
      <c r="Q13" s="80" t="s">
        <v>553</v>
      </c>
      <c r="R13" s="71">
        <v>1</v>
      </c>
      <c r="S13" s="65" t="s">
        <v>15</v>
      </c>
      <c r="T13" s="65" t="s">
        <v>556</v>
      </c>
      <c r="U13" s="65" t="s">
        <v>15</v>
      </c>
      <c r="V13" s="53" t="s">
        <v>15</v>
      </c>
      <c r="W13" s="53" t="s">
        <v>15</v>
      </c>
      <c r="X13" s="65" t="s">
        <v>15</v>
      </c>
      <c r="Y13" s="65" t="s">
        <v>15</v>
      </c>
      <c r="Z13" s="66" t="s">
        <v>15</v>
      </c>
    </row>
    <row r="14" spans="1:26" s="9" customFormat="1" ht="20.100000000000001" customHeight="1" x14ac:dyDescent="0.25">
      <c r="A14" s="17"/>
      <c r="B14" s="70" t="s">
        <v>573</v>
      </c>
      <c r="C14" s="67" t="s">
        <v>556</v>
      </c>
      <c r="D14" s="64" t="s">
        <v>549</v>
      </c>
      <c r="E14" s="63">
        <v>2021</v>
      </c>
      <c r="F14" s="55" t="s">
        <v>551</v>
      </c>
      <c r="G14" s="55" t="s">
        <v>552</v>
      </c>
      <c r="H14" s="62" t="s">
        <v>552</v>
      </c>
      <c r="I14" s="57" t="s">
        <v>553</v>
      </c>
      <c r="J14" s="57" t="s">
        <v>553</v>
      </c>
      <c r="K14" s="72" t="s">
        <v>553</v>
      </c>
      <c r="L14" s="57" t="s">
        <v>553</v>
      </c>
      <c r="M14" s="78" t="s">
        <v>553</v>
      </c>
      <c r="N14" s="78" t="s">
        <v>553</v>
      </c>
      <c r="O14" s="78" t="s">
        <v>553</v>
      </c>
      <c r="P14" s="78" t="s">
        <v>553</v>
      </c>
      <c r="Q14" s="80" t="s">
        <v>553</v>
      </c>
      <c r="R14" s="71">
        <v>1</v>
      </c>
      <c r="S14" s="53" t="s">
        <v>15</v>
      </c>
      <c r="T14" s="53" t="s">
        <v>15</v>
      </c>
      <c r="U14" s="53" t="s">
        <v>556</v>
      </c>
      <c r="V14" s="53" t="s">
        <v>15</v>
      </c>
      <c r="W14" s="53" t="s">
        <v>15</v>
      </c>
      <c r="X14" s="53" t="s">
        <v>15</v>
      </c>
      <c r="Y14" s="53" t="s">
        <v>15</v>
      </c>
      <c r="Z14" s="63" t="s">
        <v>15</v>
      </c>
    </row>
    <row r="15" spans="1:26" s="9" customFormat="1" ht="20.100000000000001" customHeight="1" x14ac:dyDescent="0.25">
      <c r="A15" s="17"/>
      <c r="B15" s="81" t="s">
        <v>574</v>
      </c>
      <c r="C15" s="67" t="s">
        <v>556</v>
      </c>
      <c r="D15" s="64" t="s">
        <v>575</v>
      </c>
      <c r="E15" s="63">
        <v>2009</v>
      </c>
      <c r="F15" s="55" t="s">
        <v>551</v>
      </c>
      <c r="G15" s="55" t="s">
        <v>552</v>
      </c>
      <c r="H15" s="53" t="s">
        <v>552</v>
      </c>
      <c r="I15" s="72" t="s">
        <v>553</v>
      </c>
      <c r="J15" s="72" t="s">
        <v>553</v>
      </c>
      <c r="K15" s="78" t="s">
        <v>553</v>
      </c>
      <c r="L15" s="72" t="s">
        <v>553</v>
      </c>
      <c r="M15" s="78" t="s">
        <v>553</v>
      </c>
      <c r="N15" s="78" t="s">
        <v>553</v>
      </c>
      <c r="O15" s="78" t="s">
        <v>553</v>
      </c>
      <c r="P15" s="78" t="s">
        <v>553</v>
      </c>
      <c r="Q15" s="80" t="s">
        <v>553</v>
      </c>
      <c r="R15" s="71">
        <v>2</v>
      </c>
      <c r="S15" s="64" t="s">
        <v>15</v>
      </c>
      <c r="T15" s="64" t="s">
        <v>15</v>
      </c>
      <c r="U15" s="53" t="s">
        <v>556</v>
      </c>
      <c r="V15" s="64" t="s">
        <v>15</v>
      </c>
      <c r="W15" s="64" t="s">
        <v>555</v>
      </c>
      <c r="X15" s="82" t="s">
        <v>15</v>
      </c>
      <c r="Y15" s="71" t="s">
        <v>15</v>
      </c>
      <c r="Z15" s="82" t="s">
        <v>15</v>
      </c>
    </row>
    <row r="16" spans="1:26" s="5" customFormat="1" ht="20.100000000000001" customHeight="1" x14ac:dyDescent="0.25">
      <c r="A16" s="833"/>
      <c r="B16" s="50" t="s">
        <v>576</v>
      </c>
      <c r="C16" s="51" t="s">
        <v>15</v>
      </c>
      <c r="D16" s="51" t="s">
        <v>577</v>
      </c>
      <c r="E16" s="51" t="s">
        <v>578</v>
      </c>
      <c r="F16" s="51" t="s">
        <v>579</v>
      </c>
      <c r="G16" s="51" t="s">
        <v>580</v>
      </c>
      <c r="H16" s="51" t="s">
        <v>581</v>
      </c>
      <c r="I16" s="88">
        <v>1</v>
      </c>
      <c r="J16" s="88">
        <v>1</v>
      </c>
      <c r="K16" s="90">
        <f>6/12</f>
        <v>0.5</v>
      </c>
      <c r="L16" s="88">
        <v>1</v>
      </c>
      <c r="M16" s="89">
        <f>10/12</f>
        <v>0.83333333333333337</v>
      </c>
      <c r="N16" s="88">
        <v>1</v>
      </c>
      <c r="O16" s="89">
        <f>8/12</f>
        <v>0.66666666666666663</v>
      </c>
      <c r="P16" s="88">
        <v>1</v>
      </c>
      <c r="Q16" s="88">
        <v>1</v>
      </c>
      <c r="R16" s="51" t="s">
        <v>582</v>
      </c>
      <c r="S16" s="51" t="s">
        <v>15</v>
      </c>
      <c r="T16" s="51" t="s">
        <v>583</v>
      </c>
      <c r="U16" s="51" t="s">
        <v>584</v>
      </c>
      <c r="V16" s="51" t="s">
        <v>585</v>
      </c>
      <c r="W16" s="51" t="s">
        <v>584</v>
      </c>
      <c r="X16" s="51" t="s">
        <v>585</v>
      </c>
      <c r="Y16" s="51" t="s">
        <v>584</v>
      </c>
      <c r="Z16" s="51" t="s">
        <v>585</v>
      </c>
    </row>
    <row r="17" spans="1:26" s="9" customFormat="1" ht="20.100000000000001" customHeight="1" x14ac:dyDescent="0.25">
      <c r="A17" s="17"/>
      <c r="B17" s="3"/>
      <c r="C17" s="6"/>
      <c r="D17" s="20"/>
      <c r="E17" s="20"/>
      <c r="F17" s="18"/>
      <c r="G17" s="2"/>
      <c r="H17" s="834"/>
      <c r="I17" s="834"/>
    </row>
    <row r="18" spans="1:26" s="93" customFormat="1" ht="15" customHeight="1" x14ac:dyDescent="0.25">
      <c r="A18" s="92"/>
      <c r="B18" s="862" t="s">
        <v>586</v>
      </c>
      <c r="C18" s="862"/>
      <c r="D18" s="862"/>
      <c r="E18" s="862"/>
      <c r="F18" s="862"/>
      <c r="G18" s="862"/>
      <c r="H18" s="862"/>
      <c r="I18" s="862"/>
      <c r="J18" s="862"/>
      <c r="K18" s="862"/>
      <c r="L18" s="862"/>
      <c r="M18" s="862"/>
      <c r="N18" s="862"/>
      <c r="O18" s="862"/>
    </row>
    <row r="19" spans="1:26" s="93" customFormat="1" ht="15" customHeight="1" x14ac:dyDescent="0.25">
      <c r="A19" s="94"/>
      <c r="B19" s="862" t="s">
        <v>587</v>
      </c>
      <c r="C19" s="862"/>
      <c r="D19" s="862"/>
      <c r="E19" s="862"/>
      <c r="F19" s="862"/>
      <c r="G19" s="862"/>
      <c r="H19" s="862"/>
      <c r="I19" s="862"/>
      <c r="J19" s="862"/>
      <c r="K19" s="862"/>
      <c r="L19" s="862"/>
      <c r="M19" s="862"/>
      <c r="N19" s="862"/>
      <c r="O19" s="862"/>
    </row>
    <row r="20" spans="1:26" s="95" customFormat="1" ht="15" customHeight="1" x14ac:dyDescent="0.25">
      <c r="A20" s="96"/>
      <c r="B20" s="862" t="s">
        <v>588</v>
      </c>
      <c r="C20" s="862"/>
      <c r="D20" s="862"/>
      <c r="E20" s="862"/>
      <c r="F20" s="862"/>
      <c r="G20" s="862"/>
      <c r="H20" s="862"/>
      <c r="I20" s="862"/>
      <c r="J20" s="862"/>
      <c r="K20" s="862"/>
      <c r="L20" s="862"/>
      <c r="M20" s="862"/>
      <c r="N20" s="862"/>
      <c r="O20" s="862"/>
    </row>
    <row r="21" spans="1:26" s="93" customFormat="1" ht="15" customHeight="1" x14ac:dyDescent="0.25">
      <c r="A21" s="97"/>
      <c r="B21" s="862" t="s">
        <v>589</v>
      </c>
      <c r="C21" s="862"/>
      <c r="D21" s="862"/>
      <c r="E21" s="862"/>
      <c r="F21" s="862"/>
      <c r="G21" s="862"/>
      <c r="H21" s="862"/>
      <c r="I21" s="862"/>
      <c r="J21" s="862"/>
      <c r="K21" s="862"/>
      <c r="L21" s="862"/>
      <c r="M21" s="862"/>
      <c r="N21" s="862"/>
      <c r="O21" s="862"/>
    </row>
    <row r="22" spans="1:26" s="93" customFormat="1" ht="15" customHeight="1" x14ac:dyDescent="0.25">
      <c r="A22" s="97"/>
      <c r="B22" s="862" t="s">
        <v>590</v>
      </c>
      <c r="C22" s="862"/>
      <c r="D22" s="862"/>
      <c r="E22" s="862"/>
      <c r="F22" s="862"/>
      <c r="G22" s="862"/>
      <c r="H22" s="862"/>
      <c r="I22" s="862"/>
      <c r="J22" s="862"/>
      <c r="K22" s="862"/>
      <c r="L22" s="862"/>
      <c r="M22" s="862"/>
      <c r="N22" s="862"/>
      <c r="O22" s="862"/>
    </row>
    <row r="23" spans="1:26" s="93" customFormat="1" ht="15" customHeight="1" x14ac:dyDescent="0.25">
      <c r="A23" s="97"/>
      <c r="B23" s="861" t="s">
        <v>591</v>
      </c>
      <c r="C23" s="861"/>
      <c r="D23" s="861"/>
      <c r="E23" s="861"/>
      <c r="F23" s="861"/>
      <c r="G23" s="861"/>
      <c r="H23" s="861"/>
      <c r="I23" s="861"/>
      <c r="J23" s="861"/>
      <c r="K23" s="861"/>
      <c r="L23" s="861"/>
      <c r="M23" s="861"/>
      <c r="N23" s="861"/>
      <c r="O23" s="861"/>
      <c r="P23" s="861"/>
      <c r="Q23" s="861"/>
      <c r="R23" s="861"/>
      <c r="S23" s="861"/>
      <c r="T23" s="861"/>
      <c r="U23" s="861"/>
      <c r="V23" s="861"/>
      <c r="W23" s="861"/>
      <c r="X23" s="861"/>
      <c r="Y23" s="861"/>
      <c r="Z23" s="861"/>
    </row>
    <row r="24" spans="1:26" s="93" customFormat="1" ht="15" customHeight="1" x14ac:dyDescent="0.25">
      <c r="A24" s="97"/>
      <c r="B24" s="861" t="s">
        <v>592</v>
      </c>
      <c r="C24" s="861"/>
      <c r="D24" s="861"/>
      <c r="E24" s="861"/>
      <c r="F24" s="861"/>
      <c r="G24" s="861"/>
      <c r="H24" s="861"/>
      <c r="I24" s="861"/>
      <c r="J24" s="861"/>
      <c r="K24" s="861"/>
      <c r="L24" s="861"/>
      <c r="M24" s="861"/>
      <c r="N24" s="861"/>
      <c r="O24" s="861"/>
      <c r="P24" s="861"/>
      <c r="Q24" s="861"/>
      <c r="R24" s="861"/>
      <c r="S24" s="861"/>
      <c r="T24" s="861"/>
      <c r="U24" s="861"/>
      <c r="V24" s="861"/>
      <c r="W24" s="861"/>
      <c r="X24" s="861"/>
      <c r="Y24" s="861"/>
      <c r="Z24" s="861"/>
    </row>
    <row r="25" spans="1:26" s="93" customFormat="1" ht="15" customHeight="1" x14ac:dyDescent="0.25">
      <c r="A25" s="97"/>
      <c r="B25" s="861" t="s">
        <v>593</v>
      </c>
      <c r="C25" s="861"/>
      <c r="D25" s="861"/>
      <c r="E25" s="861"/>
      <c r="F25" s="861"/>
      <c r="G25" s="861"/>
      <c r="H25" s="861"/>
      <c r="I25" s="861"/>
      <c r="J25" s="861"/>
      <c r="K25" s="861"/>
      <c r="L25" s="861"/>
      <c r="M25" s="861"/>
      <c r="N25" s="861"/>
      <c r="O25" s="861"/>
      <c r="P25" s="861"/>
      <c r="Q25" s="861"/>
      <c r="R25" s="861"/>
      <c r="S25" s="861"/>
      <c r="T25" s="861"/>
      <c r="U25" s="861"/>
      <c r="V25" s="861"/>
      <c r="W25" s="861"/>
      <c r="X25" s="861"/>
      <c r="Y25" s="861"/>
      <c r="Z25" s="861"/>
    </row>
    <row r="26" spans="1:26" s="93" customFormat="1" ht="15" customHeight="1" x14ac:dyDescent="0.25">
      <c r="A26" s="97"/>
      <c r="B26" s="861" t="s">
        <v>594</v>
      </c>
      <c r="C26" s="861"/>
      <c r="D26" s="861"/>
      <c r="E26" s="861"/>
      <c r="F26" s="861"/>
      <c r="G26" s="861"/>
      <c r="H26" s="861"/>
      <c r="I26" s="861"/>
      <c r="J26" s="861"/>
      <c r="K26" s="861"/>
      <c r="L26" s="861"/>
      <c r="M26" s="861"/>
      <c r="N26" s="861"/>
      <c r="O26" s="861"/>
      <c r="P26" s="861"/>
      <c r="Q26" s="861"/>
      <c r="R26" s="861"/>
      <c r="S26" s="861"/>
      <c r="T26" s="861"/>
      <c r="U26" s="861"/>
      <c r="V26" s="861"/>
      <c r="W26" s="861"/>
      <c r="X26" s="861"/>
      <c r="Y26" s="861"/>
      <c r="Z26" s="861"/>
    </row>
    <row r="27" spans="1:26" s="93" customFormat="1" ht="15" customHeight="1" x14ac:dyDescent="0.25">
      <c r="A27" s="94"/>
      <c r="B27" s="861" t="s">
        <v>595</v>
      </c>
      <c r="C27" s="861"/>
      <c r="D27" s="861"/>
      <c r="E27" s="861"/>
      <c r="F27" s="861"/>
      <c r="G27" s="861"/>
      <c r="H27" s="861"/>
      <c r="I27" s="861"/>
      <c r="J27" s="861"/>
      <c r="K27" s="861"/>
      <c r="L27" s="861"/>
      <c r="M27" s="861"/>
      <c r="N27" s="861"/>
      <c r="O27" s="861"/>
      <c r="P27" s="861"/>
      <c r="Q27" s="861"/>
      <c r="R27" s="861"/>
      <c r="S27" s="861"/>
      <c r="T27" s="861"/>
      <c r="U27" s="861"/>
      <c r="V27" s="861"/>
      <c r="W27" s="861"/>
      <c r="X27" s="861"/>
      <c r="Y27" s="861"/>
      <c r="Z27" s="861"/>
    </row>
    <row r="28" spans="1:26" s="91" customFormat="1" ht="15" customHeight="1" x14ac:dyDescent="0.25">
      <c r="A28" s="98"/>
      <c r="B28" s="861" t="s">
        <v>596</v>
      </c>
      <c r="C28" s="861"/>
      <c r="D28" s="861"/>
      <c r="E28" s="861"/>
      <c r="F28" s="861"/>
      <c r="G28" s="861"/>
      <c r="H28" s="861"/>
      <c r="I28" s="861"/>
      <c r="J28" s="861"/>
      <c r="K28" s="861"/>
      <c r="L28" s="861"/>
      <c r="M28" s="861"/>
      <c r="N28" s="861"/>
      <c r="O28" s="861"/>
      <c r="P28" s="861"/>
      <c r="Q28" s="861"/>
      <c r="R28" s="861"/>
      <c r="S28" s="861"/>
      <c r="T28" s="861"/>
      <c r="U28" s="861"/>
      <c r="V28" s="861"/>
      <c r="W28" s="861"/>
      <c r="X28" s="861"/>
      <c r="Y28" s="861"/>
      <c r="Z28" s="861"/>
    </row>
    <row r="29" spans="1:26" s="95" customFormat="1" ht="15" customHeight="1" x14ac:dyDescent="0.25">
      <c r="A29" s="96"/>
      <c r="B29" s="861" t="s">
        <v>597</v>
      </c>
      <c r="C29" s="861"/>
      <c r="D29" s="861"/>
      <c r="E29" s="861"/>
      <c r="F29" s="861"/>
      <c r="G29" s="861"/>
      <c r="H29" s="861"/>
      <c r="I29" s="861"/>
      <c r="J29" s="861"/>
      <c r="K29" s="861"/>
      <c r="L29" s="861"/>
      <c r="M29" s="861"/>
      <c r="N29" s="861"/>
      <c r="O29" s="861"/>
      <c r="P29" s="861"/>
      <c r="Q29" s="861"/>
      <c r="R29" s="861"/>
      <c r="S29" s="861"/>
      <c r="T29" s="861"/>
      <c r="U29" s="861"/>
      <c r="V29" s="861"/>
      <c r="W29" s="861"/>
      <c r="X29" s="861"/>
      <c r="Y29" s="861"/>
      <c r="Z29" s="861"/>
    </row>
    <row r="30" spans="1:26" s="93" customFormat="1" ht="15" customHeight="1" x14ac:dyDescent="0.25">
      <c r="A30" s="97"/>
      <c r="B30" s="861" t="s">
        <v>598</v>
      </c>
      <c r="C30" s="861"/>
      <c r="D30" s="861"/>
      <c r="E30" s="861"/>
      <c r="F30" s="861"/>
      <c r="G30" s="861"/>
      <c r="H30" s="861"/>
      <c r="I30" s="861"/>
      <c r="J30" s="861"/>
      <c r="K30" s="861"/>
      <c r="L30" s="861"/>
      <c r="M30" s="861"/>
      <c r="N30" s="861"/>
      <c r="O30" s="861"/>
      <c r="P30" s="861"/>
      <c r="Q30" s="861"/>
      <c r="R30" s="861"/>
      <c r="S30" s="861"/>
      <c r="T30" s="861"/>
      <c r="U30" s="861"/>
      <c r="V30" s="861"/>
      <c r="W30" s="861"/>
      <c r="X30" s="861"/>
      <c r="Y30" s="861"/>
      <c r="Z30" s="861"/>
    </row>
    <row r="31" spans="1:26" s="93" customFormat="1" ht="15" customHeight="1" x14ac:dyDescent="0.25">
      <c r="A31" s="97"/>
      <c r="B31" s="861" t="s">
        <v>599</v>
      </c>
      <c r="C31" s="861"/>
      <c r="D31" s="861"/>
      <c r="E31" s="861"/>
      <c r="F31" s="861"/>
      <c r="G31" s="861"/>
      <c r="H31" s="861"/>
      <c r="I31" s="861"/>
      <c r="J31" s="861"/>
      <c r="K31" s="861"/>
      <c r="L31" s="861"/>
      <c r="M31" s="861"/>
      <c r="N31" s="861"/>
      <c r="O31" s="861"/>
      <c r="P31" s="861"/>
      <c r="Q31" s="861"/>
      <c r="R31" s="861"/>
      <c r="S31" s="861"/>
      <c r="T31" s="861"/>
      <c r="U31" s="861"/>
      <c r="V31" s="861"/>
      <c r="W31" s="861"/>
      <c r="X31" s="861"/>
      <c r="Y31" s="861"/>
      <c r="Z31" s="861"/>
    </row>
    <row r="32" spans="1:26" s="93" customFormat="1" ht="15" customHeight="1" x14ac:dyDescent="0.25">
      <c r="A32" s="94"/>
      <c r="B32" s="862" t="s">
        <v>600</v>
      </c>
      <c r="C32" s="862"/>
      <c r="D32" s="862"/>
      <c r="E32" s="862"/>
      <c r="F32" s="862"/>
      <c r="G32" s="862"/>
      <c r="H32" s="862"/>
      <c r="I32" s="862"/>
      <c r="J32" s="862"/>
      <c r="K32" s="862"/>
      <c r="L32" s="862"/>
      <c r="M32" s="862"/>
      <c r="N32" s="862"/>
      <c r="O32" s="862"/>
      <c r="P32" s="862"/>
      <c r="Q32" s="862"/>
      <c r="R32" s="862"/>
      <c r="S32" s="862"/>
      <c r="T32" s="862"/>
      <c r="U32" s="862"/>
      <c r="V32" s="862"/>
      <c r="W32" s="862"/>
      <c r="X32" s="862"/>
      <c r="Y32" s="862"/>
      <c r="Z32" s="862"/>
    </row>
    <row r="33" spans="1:26" s="95" customFormat="1" ht="15" customHeight="1" x14ac:dyDescent="0.25">
      <c r="A33" s="96"/>
      <c r="B33" s="861" t="s">
        <v>601</v>
      </c>
      <c r="C33" s="861"/>
      <c r="D33" s="861"/>
      <c r="E33" s="861"/>
      <c r="F33" s="861"/>
      <c r="G33" s="861"/>
      <c r="H33" s="861"/>
      <c r="I33" s="861"/>
      <c r="J33" s="861"/>
      <c r="K33" s="861"/>
      <c r="L33" s="861"/>
      <c r="M33" s="861"/>
      <c r="N33" s="861"/>
      <c r="O33" s="861"/>
      <c r="P33" s="861"/>
      <c r="Q33" s="861"/>
      <c r="R33" s="861"/>
      <c r="S33" s="861"/>
      <c r="T33" s="861"/>
      <c r="U33" s="861"/>
      <c r="V33" s="861"/>
      <c r="W33" s="861"/>
      <c r="X33" s="861"/>
      <c r="Y33" s="861"/>
      <c r="Z33" s="861"/>
    </row>
    <row r="34" spans="1:26" s="93" customFormat="1" ht="15" customHeight="1" x14ac:dyDescent="0.25">
      <c r="A34" s="97"/>
      <c r="B34" s="861" t="s">
        <v>602</v>
      </c>
      <c r="C34" s="861"/>
      <c r="D34" s="861"/>
      <c r="E34" s="861"/>
      <c r="F34" s="861"/>
      <c r="G34" s="861"/>
      <c r="H34" s="861"/>
      <c r="I34" s="861"/>
      <c r="J34" s="861"/>
      <c r="K34" s="861"/>
      <c r="L34" s="861"/>
      <c r="M34" s="861"/>
      <c r="N34" s="861"/>
      <c r="O34" s="861"/>
      <c r="P34" s="861"/>
      <c r="Q34" s="861"/>
      <c r="R34" s="861"/>
      <c r="S34" s="861"/>
      <c r="T34" s="861"/>
      <c r="U34" s="861"/>
      <c r="V34" s="861"/>
      <c r="W34" s="861"/>
      <c r="X34" s="861"/>
      <c r="Y34" s="861"/>
      <c r="Z34" s="861"/>
    </row>
    <row r="35" spans="1:26" s="93" customFormat="1" ht="15" customHeight="1" x14ac:dyDescent="0.25">
      <c r="A35" s="97"/>
      <c r="B35" s="861" t="s">
        <v>603</v>
      </c>
      <c r="C35" s="861"/>
      <c r="D35" s="861"/>
      <c r="E35" s="861"/>
      <c r="F35" s="861"/>
      <c r="G35" s="861"/>
      <c r="H35" s="861"/>
      <c r="I35" s="861"/>
      <c r="J35" s="861"/>
      <c r="K35" s="861"/>
      <c r="L35" s="861"/>
      <c r="M35" s="861"/>
      <c r="N35" s="861"/>
      <c r="O35" s="861"/>
      <c r="P35" s="861"/>
      <c r="Q35" s="861"/>
      <c r="R35" s="861"/>
      <c r="S35" s="861"/>
      <c r="T35" s="861"/>
      <c r="U35" s="861"/>
      <c r="V35" s="861"/>
      <c r="W35" s="861"/>
      <c r="X35" s="861"/>
      <c r="Y35" s="861"/>
      <c r="Z35" s="861"/>
    </row>
  </sheetData>
  <mergeCells count="18">
    <mergeCell ref="B31:Z31"/>
    <mergeCell ref="B33:Z33"/>
    <mergeCell ref="B34:Z34"/>
    <mergeCell ref="B35:Z35"/>
    <mergeCell ref="B32:Z32"/>
    <mergeCell ref="B18:O18"/>
    <mergeCell ref="B24:Z24"/>
    <mergeCell ref="B23:Z23"/>
    <mergeCell ref="B25:Z25"/>
    <mergeCell ref="B26:Z26"/>
    <mergeCell ref="B27:Z27"/>
    <mergeCell ref="B28:Z28"/>
    <mergeCell ref="B29:Z29"/>
    <mergeCell ref="B30:Z30"/>
    <mergeCell ref="B19:O19"/>
    <mergeCell ref="B20:O20"/>
    <mergeCell ref="B21:O21"/>
    <mergeCell ref="B22:O22"/>
  </mergeCells>
  <pageMargins left="0.7" right="0.7" top="0.75" bottom="0.75" header="0.3" footer="0.3"/>
  <pageSetup paperSize="9" orientation="portrait" r:id="rId1"/>
  <headerFooter>
    <oddFooter>&amp;L&amp;1#&amp;"Calibri"&amp;10&amp;K000000Confidencial | Compartilhamento Interno</oddFooter>
  </headerFooter>
  <ignoredErrors>
    <ignoredError sqref="E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F0949-E5C8-4AD7-9724-C28EB7514C5C}">
  <sheetPr>
    <tabColor theme="1" tint="0.499984740745262"/>
  </sheetPr>
  <dimension ref="A1:H76"/>
  <sheetViews>
    <sheetView showGridLines="0" zoomScale="80" zoomScaleNormal="80" workbookViewId="0">
      <selection activeCell="C1" sqref="C1"/>
    </sheetView>
  </sheetViews>
  <sheetFormatPr defaultColWidth="9.140625" defaultRowHeight="20.100000000000001" customHeight="1" x14ac:dyDescent="0.25"/>
  <cols>
    <col min="1" max="1" width="3.140625" style="10" customWidth="1"/>
    <col min="2" max="2" width="120.5703125" style="22" customWidth="1"/>
    <col min="3" max="3" width="9.85546875" style="12" customWidth="1"/>
    <col min="4" max="4" width="50.5703125" style="11" customWidth="1"/>
    <col min="5" max="16384" width="9.140625" style="8"/>
  </cols>
  <sheetData>
    <row r="1" spans="1:8" s="124" customFormat="1" ht="14.1" customHeight="1" x14ac:dyDescent="0.25">
      <c r="A1" s="143" t="s">
        <v>0</v>
      </c>
      <c r="B1" s="285"/>
      <c r="C1" s="144"/>
      <c r="D1" s="286"/>
      <c r="E1" s="286"/>
      <c r="F1" s="286"/>
      <c r="G1" s="4"/>
      <c r="H1" s="287"/>
    </row>
    <row r="2" spans="1:8" s="125" customFormat="1" ht="42.6" customHeight="1" x14ac:dyDescent="0.35">
      <c r="A2" s="33" t="s">
        <v>604</v>
      </c>
      <c r="B2" s="285"/>
      <c r="C2" s="145"/>
      <c r="D2" s="146"/>
      <c r="E2" s="146"/>
      <c r="F2" s="147"/>
      <c r="G2" s="169"/>
      <c r="H2" s="289"/>
    </row>
    <row r="3" spans="1:8" s="5" customFormat="1" ht="20.100000000000001" customHeight="1" x14ac:dyDescent="0.25">
      <c r="A3" s="833"/>
      <c r="B3" s="27" t="s">
        <v>605</v>
      </c>
      <c r="C3" s="27" t="s">
        <v>606</v>
      </c>
      <c r="D3" s="27" t="s">
        <v>607</v>
      </c>
    </row>
    <row r="4" spans="1:8" s="9" customFormat="1" ht="19.5" customHeight="1" x14ac:dyDescent="0.25">
      <c r="A4" s="17"/>
      <c r="B4" s="100" t="s">
        <v>608</v>
      </c>
      <c r="C4" s="63">
        <v>1967</v>
      </c>
      <c r="D4" s="103" t="s">
        <v>609</v>
      </c>
    </row>
    <row r="5" spans="1:8" s="9" customFormat="1" ht="19.5" customHeight="1" x14ac:dyDescent="0.25">
      <c r="A5" s="17"/>
      <c r="B5" s="100" t="s">
        <v>610</v>
      </c>
      <c r="C5" s="63">
        <v>1972</v>
      </c>
      <c r="D5" s="103" t="s">
        <v>609</v>
      </c>
    </row>
    <row r="6" spans="1:8" s="9" customFormat="1" ht="19.5" customHeight="1" x14ac:dyDescent="0.25">
      <c r="A6" s="17"/>
      <c r="B6" s="100" t="s">
        <v>611</v>
      </c>
      <c r="C6" s="63">
        <v>1977</v>
      </c>
      <c r="D6" s="103" t="s">
        <v>612</v>
      </c>
    </row>
    <row r="7" spans="1:8" s="9" customFormat="1" ht="19.5" customHeight="1" x14ac:dyDescent="0.25">
      <c r="A7" s="17"/>
      <c r="B7" s="100" t="s">
        <v>613</v>
      </c>
      <c r="C7" s="63">
        <v>1995</v>
      </c>
      <c r="D7" s="103" t="s">
        <v>609</v>
      </c>
    </row>
    <row r="8" spans="1:8" s="9" customFormat="1" ht="19.5" customHeight="1" x14ac:dyDescent="0.25">
      <c r="A8" s="832"/>
      <c r="B8" s="100" t="s">
        <v>614</v>
      </c>
      <c r="C8" s="63">
        <v>2000</v>
      </c>
      <c r="D8" s="104" t="s">
        <v>609</v>
      </c>
    </row>
    <row r="9" spans="1:8" s="9" customFormat="1" ht="19.5" customHeight="1" x14ac:dyDescent="0.25">
      <c r="A9" s="17"/>
      <c r="B9" s="100" t="s">
        <v>615</v>
      </c>
      <c r="C9" s="63">
        <v>2001</v>
      </c>
      <c r="D9" s="104" t="s">
        <v>612</v>
      </c>
    </row>
    <row r="10" spans="1:8" s="9" customFormat="1" ht="19.5" customHeight="1" x14ac:dyDescent="0.25">
      <c r="A10" s="17"/>
      <c r="B10" s="100" t="s">
        <v>616</v>
      </c>
      <c r="C10" s="63">
        <v>2001</v>
      </c>
      <c r="D10" s="104" t="s">
        <v>612</v>
      </c>
    </row>
    <row r="11" spans="1:8" s="9" customFormat="1" ht="19.5" customHeight="1" x14ac:dyDescent="0.25">
      <c r="A11" s="17"/>
      <c r="B11" s="101" t="s">
        <v>617</v>
      </c>
      <c r="C11" s="66">
        <v>2001</v>
      </c>
      <c r="D11" s="105" t="s">
        <v>612</v>
      </c>
    </row>
    <row r="12" spans="1:8" s="9" customFormat="1" ht="19.5" customHeight="1" x14ac:dyDescent="0.25">
      <c r="A12" s="17"/>
      <c r="B12" s="100" t="s">
        <v>618</v>
      </c>
      <c r="C12" s="63">
        <v>2003</v>
      </c>
      <c r="D12" s="104" t="s">
        <v>609</v>
      </c>
    </row>
    <row r="13" spans="1:8" s="9" customFormat="1" ht="19.5" customHeight="1" x14ac:dyDescent="0.25">
      <c r="A13" s="17"/>
      <c r="B13" s="100" t="s">
        <v>619</v>
      </c>
      <c r="C13" s="63">
        <v>2004</v>
      </c>
      <c r="D13" s="104" t="s">
        <v>609</v>
      </c>
    </row>
    <row r="14" spans="1:8" s="9" customFormat="1" ht="19.5" customHeight="1" x14ac:dyDescent="0.25">
      <c r="A14" s="17"/>
      <c r="B14" s="100" t="s">
        <v>620</v>
      </c>
      <c r="C14" s="63">
        <v>2005</v>
      </c>
      <c r="D14" s="104" t="s">
        <v>612</v>
      </c>
    </row>
    <row r="15" spans="1:8" s="9" customFormat="1" ht="19.5" customHeight="1" x14ac:dyDescent="0.25">
      <c r="A15" s="17"/>
      <c r="B15" s="100" t="s">
        <v>621</v>
      </c>
      <c r="C15" s="63">
        <v>2007</v>
      </c>
      <c r="D15" s="104" t="s">
        <v>609</v>
      </c>
    </row>
    <row r="16" spans="1:8" s="9" customFormat="1" ht="19.5" customHeight="1" x14ac:dyDescent="0.25">
      <c r="A16" s="17"/>
      <c r="B16" s="100" t="s">
        <v>622</v>
      </c>
      <c r="C16" s="63">
        <v>2007</v>
      </c>
      <c r="D16" s="104" t="s">
        <v>609</v>
      </c>
    </row>
    <row r="17" spans="1:4" s="9" customFormat="1" ht="19.5" customHeight="1" x14ac:dyDescent="0.25">
      <c r="A17" s="17"/>
      <c r="B17" s="100" t="s">
        <v>623</v>
      </c>
      <c r="C17" s="63">
        <v>2007</v>
      </c>
      <c r="D17" s="104" t="s">
        <v>609</v>
      </c>
    </row>
    <row r="18" spans="1:4" s="9" customFormat="1" ht="19.5" customHeight="1" x14ac:dyDescent="0.25">
      <c r="A18" s="827"/>
      <c r="B18" s="100" t="s">
        <v>624</v>
      </c>
      <c r="C18" s="63">
        <v>2007</v>
      </c>
      <c r="D18" s="104" t="s">
        <v>609</v>
      </c>
    </row>
    <row r="19" spans="1:4" s="5" customFormat="1" ht="19.5" customHeight="1" x14ac:dyDescent="0.25">
      <c r="A19" s="833"/>
      <c r="B19" s="100" t="s">
        <v>625</v>
      </c>
      <c r="C19" s="63">
        <v>2007</v>
      </c>
      <c r="D19" s="104" t="s">
        <v>609</v>
      </c>
    </row>
    <row r="20" spans="1:4" s="9" customFormat="1" ht="19.5" customHeight="1" x14ac:dyDescent="0.25">
      <c r="A20" s="832"/>
      <c r="B20" s="100" t="s">
        <v>626</v>
      </c>
      <c r="C20" s="63">
        <v>2008</v>
      </c>
      <c r="D20" s="104" t="s">
        <v>612</v>
      </c>
    </row>
    <row r="21" spans="1:4" s="9" customFormat="1" ht="19.5" customHeight="1" x14ac:dyDescent="0.25">
      <c r="A21" s="832"/>
      <c r="B21" s="100" t="s">
        <v>627</v>
      </c>
      <c r="C21" s="63">
        <v>2008</v>
      </c>
      <c r="D21" s="104" t="s">
        <v>609</v>
      </c>
    </row>
    <row r="22" spans="1:4" s="9" customFormat="1" ht="19.5" customHeight="1" x14ac:dyDescent="0.25">
      <c r="A22" s="832"/>
      <c r="B22" s="100" t="s">
        <v>628</v>
      </c>
      <c r="C22" s="63">
        <v>2008</v>
      </c>
      <c r="D22" s="104" t="s">
        <v>612</v>
      </c>
    </row>
    <row r="23" spans="1:4" s="9" customFormat="1" ht="19.5" customHeight="1" x14ac:dyDescent="0.25">
      <c r="A23" s="832"/>
      <c r="B23" s="100" t="s">
        <v>629</v>
      </c>
      <c r="C23" s="63">
        <v>2008</v>
      </c>
      <c r="D23" s="104" t="s">
        <v>609</v>
      </c>
    </row>
    <row r="24" spans="1:4" s="9" customFormat="1" ht="19.5" customHeight="1" x14ac:dyDescent="0.25">
      <c r="A24" s="832"/>
      <c r="B24" s="100" t="s">
        <v>630</v>
      </c>
      <c r="C24" s="63">
        <v>2008</v>
      </c>
      <c r="D24" s="104" t="s">
        <v>609</v>
      </c>
    </row>
    <row r="25" spans="1:4" s="9" customFormat="1" ht="19.5" customHeight="1" x14ac:dyDescent="0.25">
      <c r="A25" s="832"/>
      <c r="B25" s="100" t="s">
        <v>631</v>
      </c>
      <c r="C25" s="63">
        <v>2009</v>
      </c>
      <c r="D25" s="104" t="s">
        <v>609</v>
      </c>
    </row>
    <row r="26" spans="1:4" s="9" customFormat="1" ht="19.5" customHeight="1" x14ac:dyDescent="0.25">
      <c r="A26" s="827"/>
      <c r="B26" s="100" t="s">
        <v>632</v>
      </c>
      <c r="C26" s="63">
        <v>2009</v>
      </c>
      <c r="D26" s="104" t="s">
        <v>609</v>
      </c>
    </row>
    <row r="27" spans="1:4" s="19" customFormat="1" ht="19.5" customHeight="1" x14ac:dyDescent="0.25">
      <c r="A27" s="16"/>
      <c r="B27" s="100" t="s">
        <v>633</v>
      </c>
      <c r="C27" s="63">
        <v>2009</v>
      </c>
      <c r="D27" s="104" t="s">
        <v>612</v>
      </c>
    </row>
    <row r="28" spans="1:4" s="5" customFormat="1" ht="19.5" customHeight="1" x14ac:dyDescent="0.25">
      <c r="A28" s="833"/>
      <c r="B28" s="100" t="s">
        <v>634</v>
      </c>
      <c r="C28" s="63">
        <v>2010</v>
      </c>
      <c r="D28" s="104" t="s">
        <v>612</v>
      </c>
    </row>
    <row r="29" spans="1:4" s="9" customFormat="1" ht="19.5" customHeight="1" x14ac:dyDescent="0.25">
      <c r="A29" s="832"/>
      <c r="B29" s="100" t="s">
        <v>635</v>
      </c>
      <c r="C29" s="63">
        <v>2012</v>
      </c>
      <c r="D29" s="104" t="s">
        <v>612</v>
      </c>
    </row>
    <row r="30" spans="1:4" s="9" customFormat="1" ht="19.5" customHeight="1" x14ac:dyDescent="0.25">
      <c r="A30" s="832"/>
      <c r="B30" s="100" t="s">
        <v>636</v>
      </c>
      <c r="C30" s="63">
        <v>2012</v>
      </c>
      <c r="D30" s="104" t="s">
        <v>612</v>
      </c>
    </row>
    <row r="31" spans="1:4" s="9" customFormat="1" ht="19.5" customHeight="1" x14ac:dyDescent="0.25">
      <c r="A31" s="827"/>
      <c r="B31" s="100" t="s">
        <v>637</v>
      </c>
      <c r="C31" s="63">
        <v>2012</v>
      </c>
      <c r="D31" s="104" t="s">
        <v>609</v>
      </c>
    </row>
    <row r="32" spans="1:4" s="5" customFormat="1" ht="19.5" customHeight="1" x14ac:dyDescent="0.25">
      <c r="A32" s="833"/>
      <c r="B32" s="100" t="s">
        <v>638</v>
      </c>
      <c r="C32" s="63">
        <v>2012</v>
      </c>
      <c r="D32" s="104" t="s">
        <v>609</v>
      </c>
    </row>
    <row r="33" spans="1:4" s="9" customFormat="1" ht="19.5" customHeight="1" x14ac:dyDescent="0.25">
      <c r="A33" s="832"/>
      <c r="B33" s="100" t="s">
        <v>639</v>
      </c>
      <c r="C33" s="63">
        <v>2012</v>
      </c>
      <c r="D33" s="104" t="s">
        <v>609</v>
      </c>
    </row>
    <row r="34" spans="1:4" s="9" customFormat="1" ht="19.5" customHeight="1" x14ac:dyDescent="0.25">
      <c r="A34" s="832"/>
      <c r="B34" s="100" t="s">
        <v>640</v>
      </c>
      <c r="C34" s="63">
        <v>2012</v>
      </c>
      <c r="D34" s="104" t="s">
        <v>609</v>
      </c>
    </row>
    <row r="35" spans="1:4" s="9" customFormat="1" ht="19.5" customHeight="1" x14ac:dyDescent="0.25">
      <c r="A35" s="832"/>
      <c r="B35" s="100" t="s">
        <v>641</v>
      </c>
      <c r="C35" s="63">
        <v>2012</v>
      </c>
      <c r="D35" s="104" t="s">
        <v>609</v>
      </c>
    </row>
    <row r="36" spans="1:4" s="9" customFormat="1" ht="19.5" customHeight="1" x14ac:dyDescent="0.25">
      <c r="A36" s="827"/>
      <c r="B36" s="102" t="s">
        <v>642</v>
      </c>
      <c r="C36" s="82">
        <v>2014</v>
      </c>
      <c r="D36" s="106" t="s">
        <v>612</v>
      </c>
    </row>
    <row r="37" spans="1:4" s="5" customFormat="1" ht="19.5" customHeight="1" x14ac:dyDescent="0.25">
      <c r="A37" s="833"/>
      <c r="B37" s="100" t="s">
        <v>643</v>
      </c>
      <c r="C37" s="63">
        <v>2014</v>
      </c>
      <c r="D37" s="104" t="s">
        <v>609</v>
      </c>
    </row>
    <row r="38" spans="1:4" s="9" customFormat="1" ht="19.5" customHeight="1" x14ac:dyDescent="0.25">
      <c r="A38" s="832"/>
      <c r="B38" s="100" t="s">
        <v>644</v>
      </c>
      <c r="C38" s="63">
        <v>2015</v>
      </c>
      <c r="D38" s="104" t="s">
        <v>609</v>
      </c>
    </row>
    <row r="39" spans="1:4" s="9" customFormat="1" ht="19.5" customHeight="1" x14ac:dyDescent="0.25">
      <c r="A39" s="832"/>
      <c r="B39" s="100" t="s">
        <v>645</v>
      </c>
      <c r="C39" s="63">
        <v>2016</v>
      </c>
      <c r="D39" s="104" t="s">
        <v>612</v>
      </c>
    </row>
    <row r="40" spans="1:4" s="9" customFormat="1" ht="19.5" customHeight="1" x14ac:dyDescent="0.25">
      <c r="A40" s="832"/>
      <c r="B40" s="100" t="s">
        <v>646</v>
      </c>
      <c r="C40" s="63">
        <v>2016</v>
      </c>
      <c r="D40" s="104" t="s">
        <v>647</v>
      </c>
    </row>
    <row r="41" spans="1:4" s="9" customFormat="1" ht="19.5" customHeight="1" x14ac:dyDescent="0.25">
      <c r="A41" s="827"/>
      <c r="B41" s="100" t="s">
        <v>648</v>
      </c>
      <c r="C41" s="63">
        <v>2016</v>
      </c>
      <c r="D41" s="104" t="s">
        <v>649</v>
      </c>
    </row>
    <row r="42" spans="1:4" s="5" customFormat="1" ht="19.5" customHeight="1" x14ac:dyDescent="0.25">
      <c r="A42" s="833"/>
      <c r="B42" s="100" t="s">
        <v>650</v>
      </c>
      <c r="C42" s="63">
        <v>2016</v>
      </c>
      <c r="D42" s="104" t="s">
        <v>609</v>
      </c>
    </row>
    <row r="43" spans="1:4" s="9" customFormat="1" ht="19.5" customHeight="1" x14ac:dyDescent="0.25">
      <c r="A43" s="832"/>
      <c r="B43" s="100" t="s">
        <v>651</v>
      </c>
      <c r="C43" s="63">
        <v>2017</v>
      </c>
      <c r="D43" s="104" t="s">
        <v>612</v>
      </c>
    </row>
    <row r="44" spans="1:4" s="9" customFormat="1" ht="19.5" customHeight="1" x14ac:dyDescent="0.25">
      <c r="A44" s="827"/>
      <c r="B44" s="101" t="s">
        <v>652</v>
      </c>
      <c r="C44" s="66">
        <v>2017</v>
      </c>
      <c r="D44" s="105" t="s">
        <v>612</v>
      </c>
    </row>
    <row r="45" spans="1:4" s="5" customFormat="1" ht="19.5" customHeight="1" x14ac:dyDescent="0.25">
      <c r="A45" s="833"/>
      <c r="B45" s="100" t="s">
        <v>653</v>
      </c>
      <c r="C45" s="63">
        <v>2017</v>
      </c>
      <c r="D45" s="104" t="s">
        <v>654</v>
      </c>
    </row>
    <row r="46" spans="1:4" s="9" customFormat="1" ht="19.5" customHeight="1" x14ac:dyDescent="0.25">
      <c r="A46" s="832"/>
      <c r="B46" s="100" t="s">
        <v>655</v>
      </c>
      <c r="C46" s="99">
        <v>2017</v>
      </c>
      <c r="D46" s="104" t="s">
        <v>656</v>
      </c>
    </row>
    <row r="47" spans="1:4" s="9" customFormat="1" ht="19.5" customHeight="1" x14ac:dyDescent="0.25">
      <c r="A47" s="832"/>
      <c r="B47" s="100" t="s">
        <v>657</v>
      </c>
      <c r="C47" s="63">
        <v>2018</v>
      </c>
      <c r="D47" s="104" t="s">
        <v>612</v>
      </c>
    </row>
    <row r="48" spans="1:4" s="9" customFormat="1" ht="19.5" customHeight="1" x14ac:dyDescent="0.25">
      <c r="A48" s="827"/>
      <c r="B48" s="102" t="s">
        <v>658</v>
      </c>
      <c r="C48" s="82">
        <v>2018</v>
      </c>
      <c r="D48" s="106" t="s">
        <v>612</v>
      </c>
    </row>
    <row r="49" spans="1:4" s="5" customFormat="1" ht="19.5" customHeight="1" x14ac:dyDescent="0.25">
      <c r="A49" s="833"/>
      <c r="B49" s="100" t="s">
        <v>659</v>
      </c>
      <c r="C49" s="63">
        <v>2018</v>
      </c>
      <c r="D49" s="104" t="s">
        <v>609</v>
      </c>
    </row>
    <row r="50" spans="1:4" s="9" customFormat="1" ht="19.5" customHeight="1" x14ac:dyDescent="0.25">
      <c r="A50" s="832"/>
      <c r="B50" s="100" t="s">
        <v>660</v>
      </c>
      <c r="C50" s="63">
        <v>2018</v>
      </c>
      <c r="D50" s="104" t="s">
        <v>609</v>
      </c>
    </row>
    <row r="51" spans="1:4" s="9" customFormat="1" ht="19.5" customHeight="1" x14ac:dyDescent="0.25">
      <c r="A51" s="832"/>
      <c r="B51" s="100" t="s">
        <v>661</v>
      </c>
      <c r="C51" s="99">
        <v>2018</v>
      </c>
      <c r="D51" s="104" t="s">
        <v>662</v>
      </c>
    </row>
    <row r="52" spans="1:4" s="9" customFormat="1" ht="19.5" customHeight="1" x14ac:dyDescent="0.25">
      <c r="A52" s="832"/>
      <c r="B52" s="100" t="s">
        <v>663</v>
      </c>
      <c r="C52" s="99">
        <v>2018</v>
      </c>
      <c r="D52" s="104" t="s">
        <v>664</v>
      </c>
    </row>
    <row r="53" spans="1:4" s="9" customFormat="1" ht="19.5" customHeight="1" x14ac:dyDescent="0.25">
      <c r="A53" s="827"/>
      <c r="B53" s="100" t="s">
        <v>665</v>
      </c>
      <c r="C53" s="63">
        <v>2019</v>
      </c>
      <c r="D53" s="104" t="s">
        <v>609</v>
      </c>
    </row>
    <row r="54" spans="1:4" s="19" customFormat="1" ht="19.5" customHeight="1" x14ac:dyDescent="0.25">
      <c r="A54" s="16"/>
      <c r="B54" s="100" t="s">
        <v>666</v>
      </c>
      <c r="C54" s="63">
        <v>2018</v>
      </c>
      <c r="D54" s="104" t="s">
        <v>609</v>
      </c>
    </row>
    <row r="55" spans="1:4" s="5" customFormat="1" ht="19.5" customHeight="1" x14ac:dyDescent="0.25">
      <c r="A55" s="833"/>
      <c r="B55" s="100" t="s">
        <v>667</v>
      </c>
      <c r="C55" s="63">
        <v>2018</v>
      </c>
      <c r="D55" s="104" t="s">
        <v>609</v>
      </c>
    </row>
    <row r="56" spans="1:4" s="9" customFormat="1" ht="19.5" customHeight="1" x14ac:dyDescent="0.25">
      <c r="A56" s="832"/>
      <c r="B56" s="100" t="s">
        <v>668</v>
      </c>
      <c r="C56" s="63">
        <v>2018</v>
      </c>
      <c r="D56" s="104" t="s">
        <v>609</v>
      </c>
    </row>
    <row r="57" spans="1:4" s="9" customFormat="1" ht="19.5" customHeight="1" x14ac:dyDescent="0.25">
      <c r="A57" s="832"/>
      <c r="B57" s="100" t="s">
        <v>669</v>
      </c>
      <c r="C57" s="63">
        <v>2018</v>
      </c>
      <c r="D57" s="104" t="s">
        <v>609</v>
      </c>
    </row>
    <row r="58" spans="1:4" s="9" customFormat="1" ht="19.5" customHeight="1" x14ac:dyDescent="0.25">
      <c r="A58" s="832"/>
      <c r="B58" s="100" t="s">
        <v>670</v>
      </c>
      <c r="C58" s="99">
        <v>2019</v>
      </c>
      <c r="D58" s="104" t="s">
        <v>671</v>
      </c>
    </row>
    <row r="59" spans="1:4" s="9" customFormat="1" ht="19.5" customHeight="1" x14ac:dyDescent="0.25">
      <c r="A59" s="832"/>
      <c r="B59" s="100" t="s">
        <v>672</v>
      </c>
      <c r="C59" s="63">
        <v>2019</v>
      </c>
      <c r="D59" s="104" t="s">
        <v>609</v>
      </c>
    </row>
    <row r="60" spans="1:4" s="9" customFormat="1" ht="19.5" customHeight="1" x14ac:dyDescent="0.25">
      <c r="A60" s="832"/>
      <c r="B60" s="100" t="s">
        <v>673</v>
      </c>
      <c r="C60" s="63">
        <v>2019</v>
      </c>
      <c r="D60" s="104" t="s">
        <v>609</v>
      </c>
    </row>
    <row r="61" spans="1:4" s="9" customFormat="1" ht="19.5" customHeight="1" x14ac:dyDescent="0.25">
      <c r="A61" s="832"/>
      <c r="B61" s="100" t="s">
        <v>674</v>
      </c>
      <c r="C61" s="63">
        <v>2020</v>
      </c>
      <c r="D61" s="104" t="s">
        <v>609</v>
      </c>
    </row>
    <row r="62" spans="1:4" s="21" customFormat="1" ht="19.5" customHeight="1" x14ac:dyDescent="0.25">
      <c r="A62" s="832"/>
      <c r="B62" s="100" t="s">
        <v>675</v>
      </c>
      <c r="C62" s="63">
        <v>2020</v>
      </c>
      <c r="D62" s="104" t="s">
        <v>609</v>
      </c>
    </row>
    <row r="63" spans="1:4" s="9" customFormat="1" ht="19.5" customHeight="1" x14ac:dyDescent="0.25">
      <c r="A63" s="827"/>
      <c r="B63" s="100" t="s">
        <v>676</v>
      </c>
      <c r="C63" s="63">
        <v>2021</v>
      </c>
      <c r="D63" s="104" t="s">
        <v>609</v>
      </c>
    </row>
    <row r="64" spans="1:4" s="5" customFormat="1" ht="19.5" customHeight="1" x14ac:dyDescent="0.25">
      <c r="A64" s="833"/>
      <c r="B64" s="100" t="s">
        <v>677</v>
      </c>
      <c r="C64" s="63">
        <v>2021</v>
      </c>
      <c r="D64" s="104" t="s">
        <v>609</v>
      </c>
    </row>
    <row r="65" spans="1:4" s="9" customFormat="1" ht="19.5" customHeight="1" x14ac:dyDescent="0.25">
      <c r="A65" s="832"/>
      <c r="B65" s="100" t="s">
        <v>678</v>
      </c>
      <c r="C65" s="63">
        <v>2021</v>
      </c>
      <c r="D65" s="104" t="s">
        <v>612</v>
      </c>
    </row>
    <row r="66" spans="1:4" s="9" customFormat="1" ht="19.5" customHeight="1" x14ac:dyDescent="0.25">
      <c r="A66" s="832"/>
      <c r="B66" s="100" t="s">
        <v>679</v>
      </c>
      <c r="C66" s="63">
        <v>2021</v>
      </c>
      <c r="D66" s="104" t="s">
        <v>609</v>
      </c>
    </row>
    <row r="67" spans="1:4" s="5" customFormat="1" ht="19.5" customHeight="1" x14ac:dyDescent="0.25">
      <c r="A67" s="833"/>
      <c r="B67" s="100" t="s">
        <v>680</v>
      </c>
      <c r="C67" s="63">
        <v>2022</v>
      </c>
      <c r="D67" s="104" t="s">
        <v>612</v>
      </c>
    </row>
    <row r="68" spans="1:4" s="9" customFormat="1" ht="19.5" customHeight="1" x14ac:dyDescent="0.25">
      <c r="A68" s="832"/>
      <c r="B68" s="100" t="s">
        <v>681</v>
      </c>
      <c r="C68" s="63">
        <v>2021</v>
      </c>
      <c r="D68" s="104" t="s">
        <v>609</v>
      </c>
    </row>
    <row r="69" spans="1:4" s="9" customFormat="1" ht="19.5" customHeight="1" x14ac:dyDescent="0.25">
      <c r="A69" s="827"/>
      <c r="B69" s="100" t="s">
        <v>682</v>
      </c>
      <c r="C69" s="63">
        <v>2022</v>
      </c>
      <c r="D69" s="104" t="s">
        <v>612</v>
      </c>
    </row>
    <row r="70" spans="1:4" s="19" customFormat="1" ht="19.5" customHeight="1" x14ac:dyDescent="0.25">
      <c r="A70" s="16"/>
      <c r="B70" s="100" t="s">
        <v>683</v>
      </c>
      <c r="C70" s="63">
        <v>2022</v>
      </c>
      <c r="D70" s="104" t="s">
        <v>612</v>
      </c>
    </row>
    <row r="71" spans="1:4" s="5" customFormat="1" ht="19.5" customHeight="1" x14ac:dyDescent="0.25">
      <c r="A71" s="833"/>
      <c r="B71" s="100" t="s">
        <v>684</v>
      </c>
      <c r="C71" s="63">
        <v>2022</v>
      </c>
      <c r="D71" s="104" t="s">
        <v>609</v>
      </c>
    </row>
    <row r="72" spans="1:4" s="9" customFormat="1" ht="19.5" customHeight="1" x14ac:dyDescent="0.25">
      <c r="A72" s="832"/>
      <c r="B72" s="100" t="s">
        <v>685</v>
      </c>
      <c r="C72" s="63">
        <v>2022</v>
      </c>
      <c r="D72" s="104" t="s">
        <v>609</v>
      </c>
    </row>
    <row r="73" spans="1:4" s="9" customFormat="1" ht="19.5" customHeight="1" x14ac:dyDescent="0.25">
      <c r="A73" s="832"/>
      <c r="B73" s="100" t="s">
        <v>686</v>
      </c>
      <c r="C73" s="63">
        <v>2022</v>
      </c>
      <c r="D73" s="104" t="s">
        <v>612</v>
      </c>
    </row>
    <row r="74" spans="1:4" s="9" customFormat="1" ht="19.5" customHeight="1" x14ac:dyDescent="0.25">
      <c r="A74" s="832"/>
      <c r="B74" s="100" t="s">
        <v>687</v>
      </c>
      <c r="C74" s="63">
        <v>2022</v>
      </c>
      <c r="D74" s="104" t="s">
        <v>609</v>
      </c>
    </row>
    <row r="75" spans="1:4" s="9" customFormat="1" ht="19.5" customHeight="1" x14ac:dyDescent="0.25">
      <c r="A75" s="832"/>
      <c r="B75" s="100" t="s">
        <v>688</v>
      </c>
      <c r="C75" s="63">
        <v>2022</v>
      </c>
      <c r="D75" s="104" t="s">
        <v>612</v>
      </c>
    </row>
    <row r="76" spans="1:4" s="9" customFormat="1" ht="19.5" customHeight="1" x14ac:dyDescent="0.25">
      <c r="A76" s="827"/>
      <c r="B76" s="100" t="s">
        <v>689</v>
      </c>
      <c r="C76" s="63">
        <v>2022</v>
      </c>
      <c r="D76" s="104" t="s">
        <v>612</v>
      </c>
    </row>
  </sheetData>
  <pageMargins left="0.7" right="0.7" top="0.75" bottom="0.75" header="0.3" footer="0.3"/>
  <pageSetup paperSize="9" orientation="portrait" r:id="rId1"/>
  <headerFooter>
    <oddFooter>&amp;L&amp;1#&amp;"Calibri"&amp;10&amp;K000000Confidencial | Compartilhamento Interno</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C1629-B1AA-4CA1-9844-15EA21F5B5DD}">
  <sheetPr>
    <tabColor theme="5" tint="0.79998168889431442"/>
    <pageSetUpPr fitToPage="1"/>
  </sheetPr>
  <dimension ref="A1:I34"/>
  <sheetViews>
    <sheetView showGridLines="0" zoomScale="80" zoomScaleNormal="80" workbookViewId="0">
      <selection activeCell="C1" sqref="C1"/>
    </sheetView>
  </sheetViews>
  <sheetFormatPr defaultColWidth="9.140625" defaultRowHeight="15" x14ac:dyDescent="0.25"/>
  <cols>
    <col min="1" max="1" width="3.140625" style="109" customWidth="1"/>
    <col min="2" max="9" width="23.85546875" style="108" customWidth="1"/>
    <col min="10" max="16384" width="9.140625" style="109"/>
  </cols>
  <sheetData>
    <row r="1" spans="1:9" s="124" customFormat="1" ht="13.5" customHeight="1" x14ac:dyDescent="0.25">
      <c r="A1" s="143" t="s">
        <v>0</v>
      </c>
      <c r="B1" s="143"/>
      <c r="C1" s="285"/>
      <c r="D1" s="144"/>
      <c r="E1" s="286"/>
      <c r="F1" s="286"/>
      <c r="G1" s="286"/>
      <c r="H1" s="4"/>
      <c r="I1" s="287"/>
    </row>
    <row r="2" spans="1:9" s="125" customFormat="1" ht="42.6" customHeight="1" x14ac:dyDescent="0.35">
      <c r="A2" s="33" t="s">
        <v>690</v>
      </c>
      <c r="B2" s="33"/>
      <c r="C2" s="285"/>
      <c r="D2" s="145"/>
      <c r="E2" s="146"/>
      <c r="F2" s="146"/>
      <c r="G2" s="147"/>
      <c r="H2" s="169"/>
      <c r="I2" s="289"/>
    </row>
    <row r="3" spans="1:9" s="1" customFormat="1" ht="59.25" customHeight="1" x14ac:dyDescent="0.25">
      <c r="A3" s="107"/>
      <c r="B3" s="114" t="s">
        <v>691</v>
      </c>
      <c r="C3" s="114" t="s">
        <v>692</v>
      </c>
      <c r="D3" s="114" t="s">
        <v>693</v>
      </c>
      <c r="E3" s="115" t="s">
        <v>694</v>
      </c>
      <c r="F3" s="115" t="s">
        <v>695</v>
      </c>
      <c r="G3" s="114" t="s">
        <v>696</v>
      </c>
      <c r="H3" s="114" t="s">
        <v>697</v>
      </c>
      <c r="I3" s="114" t="s">
        <v>698</v>
      </c>
    </row>
    <row r="4" spans="1:9" s="108" customFormat="1" ht="21" customHeight="1" x14ac:dyDescent="0.25">
      <c r="B4" s="116" t="s">
        <v>699</v>
      </c>
      <c r="C4" s="118">
        <v>245602</v>
      </c>
      <c r="D4" s="118">
        <v>33081</v>
      </c>
      <c r="E4" s="122">
        <v>-6109</v>
      </c>
      <c r="F4" s="118">
        <v>-381</v>
      </c>
      <c r="G4" s="118">
        <v>-6490</v>
      </c>
      <c r="H4" s="118">
        <v>-5418</v>
      </c>
      <c r="I4" s="118">
        <v>89147</v>
      </c>
    </row>
    <row r="5" spans="1:9" s="108" customFormat="1" ht="21" customHeight="1" x14ac:dyDescent="0.25">
      <c r="B5" s="116" t="s">
        <v>262</v>
      </c>
      <c r="C5" s="118">
        <v>17075</v>
      </c>
      <c r="D5" s="118">
        <v>1983</v>
      </c>
      <c r="E5" s="118">
        <v>-61</v>
      </c>
      <c r="F5" s="118">
        <v>281</v>
      </c>
      <c r="G5" s="118">
        <v>220</v>
      </c>
      <c r="H5" s="118">
        <v>64</v>
      </c>
      <c r="I5" s="118">
        <v>5237</v>
      </c>
    </row>
    <row r="6" spans="1:9" s="108" customFormat="1" ht="21" customHeight="1" x14ac:dyDescent="0.25">
      <c r="B6" s="116" t="s">
        <v>259</v>
      </c>
      <c r="C6" s="118">
        <v>336</v>
      </c>
      <c r="D6" s="118">
        <v>748</v>
      </c>
      <c r="E6" s="118">
        <v>-263</v>
      </c>
      <c r="F6" s="118">
        <v>11</v>
      </c>
      <c r="G6" s="118">
        <v>-252</v>
      </c>
      <c r="H6" s="118">
        <v>-244</v>
      </c>
      <c r="I6" s="118">
        <v>1147</v>
      </c>
    </row>
    <row r="7" spans="1:9" s="108" customFormat="1" ht="21" customHeight="1" x14ac:dyDescent="0.25">
      <c r="B7" s="116" t="s">
        <v>700</v>
      </c>
      <c r="C7" s="118">
        <v>4327</v>
      </c>
      <c r="D7" s="118">
        <v>-52</v>
      </c>
      <c r="E7" s="118">
        <v>-15</v>
      </c>
      <c r="F7" s="118">
        <v>19</v>
      </c>
      <c r="G7" s="118">
        <v>4</v>
      </c>
      <c r="H7" s="118">
        <v>-160</v>
      </c>
      <c r="I7" s="118">
        <v>2356</v>
      </c>
    </row>
    <row r="8" spans="1:9" s="108" customFormat="1" ht="21" customHeight="1" x14ac:dyDescent="0.25">
      <c r="B8" s="116" t="s">
        <v>257</v>
      </c>
      <c r="C8" s="118">
        <v>5385</v>
      </c>
      <c r="D8" s="118">
        <v>58</v>
      </c>
      <c r="E8" s="118">
        <v>25</v>
      </c>
      <c r="F8" s="118">
        <v>-126</v>
      </c>
      <c r="G8" s="118">
        <v>-100</v>
      </c>
      <c r="H8" s="118">
        <v>-16</v>
      </c>
      <c r="I8" s="118">
        <v>1488</v>
      </c>
    </row>
    <row r="9" spans="1:9" s="108" customFormat="1" ht="21" customHeight="1" x14ac:dyDescent="0.25">
      <c r="B9" s="116" t="s">
        <v>258</v>
      </c>
      <c r="C9" s="118">
        <v>2166</v>
      </c>
      <c r="D9" s="118">
        <v>717</v>
      </c>
      <c r="E9" s="118">
        <v>-56</v>
      </c>
      <c r="F9" s="118">
        <v>0</v>
      </c>
      <c r="G9" s="118">
        <v>-56</v>
      </c>
      <c r="H9" s="118">
        <v>-55</v>
      </c>
      <c r="I9" s="118">
        <v>1155</v>
      </c>
    </row>
    <row r="10" spans="1:9" s="108" customFormat="1" ht="21" customHeight="1" x14ac:dyDescent="0.25">
      <c r="B10" s="116" t="s">
        <v>701</v>
      </c>
      <c r="C10" s="118">
        <v>1883</v>
      </c>
      <c r="D10" s="118">
        <v>445</v>
      </c>
      <c r="E10" s="118">
        <v>-25</v>
      </c>
      <c r="F10" s="118">
        <v>-6</v>
      </c>
      <c r="G10" s="118">
        <v>-31</v>
      </c>
      <c r="H10" s="118">
        <v>-18</v>
      </c>
      <c r="I10" s="118">
        <v>260</v>
      </c>
    </row>
    <row r="11" spans="1:9" s="108" customFormat="1" ht="21" customHeight="1" x14ac:dyDescent="0.25">
      <c r="B11" s="116" t="s">
        <v>263</v>
      </c>
      <c r="C11" s="118">
        <v>218</v>
      </c>
      <c r="D11" s="118">
        <v>-18</v>
      </c>
      <c r="E11" s="118">
        <v>-5</v>
      </c>
      <c r="F11" s="118">
        <v>1</v>
      </c>
      <c r="G11" s="118">
        <v>-5</v>
      </c>
      <c r="H11" s="118">
        <v>-6</v>
      </c>
      <c r="I11" s="118">
        <v>83</v>
      </c>
    </row>
    <row r="12" spans="1:9" s="108" customFormat="1" ht="21" customHeight="1" x14ac:dyDescent="0.25">
      <c r="B12" s="116" t="s">
        <v>264</v>
      </c>
      <c r="C12" s="118">
        <v>849</v>
      </c>
      <c r="D12" s="118">
        <v>591</v>
      </c>
      <c r="E12" s="118">
        <v>-85</v>
      </c>
      <c r="F12" s="118">
        <v>1</v>
      </c>
      <c r="G12" s="118">
        <v>-83</v>
      </c>
      <c r="H12" s="118">
        <v>-75</v>
      </c>
      <c r="I12" s="118">
        <v>24</v>
      </c>
    </row>
    <row r="13" spans="1:9" s="108" customFormat="1" ht="21" customHeight="1" x14ac:dyDescent="0.25">
      <c r="B13" s="116" t="s">
        <v>261</v>
      </c>
      <c r="C13" s="119">
        <v>42</v>
      </c>
      <c r="D13" s="118">
        <v>-79</v>
      </c>
      <c r="E13" s="118">
        <v>-2</v>
      </c>
      <c r="F13" s="118">
        <v>-1</v>
      </c>
      <c r="G13" s="118">
        <v>-2</v>
      </c>
      <c r="H13" s="119">
        <v>0</v>
      </c>
      <c r="I13" s="118">
        <v>134</v>
      </c>
    </row>
    <row r="14" spans="1:9" s="108" customFormat="1" ht="21" customHeight="1" x14ac:dyDescent="0.25">
      <c r="B14" s="116" t="s">
        <v>702</v>
      </c>
      <c r="C14" s="118">
        <v>159</v>
      </c>
      <c r="D14" s="118">
        <v>58</v>
      </c>
      <c r="E14" s="118">
        <v>0</v>
      </c>
      <c r="F14" s="118">
        <v>0</v>
      </c>
      <c r="G14" s="118">
        <v>0</v>
      </c>
      <c r="H14" s="118">
        <v>0</v>
      </c>
      <c r="I14" s="118">
        <v>63</v>
      </c>
    </row>
    <row r="15" spans="1:9" s="108" customFormat="1" ht="21" customHeight="1" x14ac:dyDescent="0.25">
      <c r="B15" s="117" t="s">
        <v>703</v>
      </c>
      <c r="C15" s="120">
        <v>278042</v>
      </c>
      <c r="D15" s="120">
        <v>37533</v>
      </c>
      <c r="E15" s="120">
        <v>-6595</v>
      </c>
      <c r="F15" s="120">
        <v>-201</v>
      </c>
      <c r="G15" s="120">
        <v>-6796</v>
      </c>
      <c r="H15" s="120">
        <v>-5927</v>
      </c>
      <c r="I15" s="120">
        <v>101094</v>
      </c>
    </row>
    <row r="16" spans="1:9" s="108" customFormat="1" ht="14.25" customHeight="1" x14ac:dyDescent="0.25">
      <c r="B16" s="111"/>
    </row>
    <row r="17" spans="2:9" s="112" customFormat="1" ht="15" customHeight="1" x14ac:dyDescent="0.25">
      <c r="B17" s="113" t="s">
        <v>704</v>
      </c>
    </row>
    <row r="18" spans="2:9" s="112" customFormat="1" ht="15" customHeight="1" x14ac:dyDescent="0.25">
      <c r="B18" s="113" t="s">
        <v>705</v>
      </c>
    </row>
    <row r="19" spans="2:9" s="108" customFormat="1" ht="20.100000000000001" customHeight="1" x14ac:dyDescent="0.25">
      <c r="B19" s="111"/>
    </row>
    <row r="20" spans="2:9" s="108" customFormat="1" ht="20.100000000000001" customHeight="1" x14ac:dyDescent="0.25"/>
    <row r="21" spans="2:9" s="108" customFormat="1" ht="20.100000000000001" customHeight="1" x14ac:dyDescent="0.25"/>
    <row r="22" spans="2:9" s="108" customFormat="1" ht="20.100000000000001" customHeight="1" x14ac:dyDescent="0.25">
      <c r="B22" s="110"/>
      <c r="C22" s="110"/>
      <c r="D22" s="110"/>
      <c r="E22" s="121"/>
      <c r="F22" s="110"/>
      <c r="G22" s="110"/>
      <c r="H22" s="110"/>
      <c r="I22" s="110"/>
    </row>
    <row r="23" spans="2:9" s="108" customFormat="1" ht="20.100000000000001" customHeight="1" x14ac:dyDescent="0.25">
      <c r="B23" s="110"/>
      <c r="C23" s="110"/>
      <c r="D23" s="110"/>
      <c r="E23" s="110"/>
      <c r="F23" s="110"/>
      <c r="G23" s="110"/>
      <c r="H23" s="110"/>
      <c r="I23" s="110"/>
    </row>
    <row r="24" spans="2:9" s="108" customFormat="1" ht="20.100000000000001" customHeight="1" x14ac:dyDescent="0.25">
      <c r="B24" s="110"/>
      <c r="C24" s="110"/>
      <c r="D24" s="110"/>
      <c r="E24" s="110"/>
      <c r="F24" s="110"/>
      <c r="G24" s="110"/>
      <c r="H24" s="110"/>
      <c r="I24" s="110"/>
    </row>
    <row r="25" spans="2:9" s="108" customFormat="1" ht="20.100000000000001" customHeight="1" x14ac:dyDescent="0.25">
      <c r="B25" s="110"/>
      <c r="C25" s="110"/>
      <c r="D25" s="110"/>
      <c r="E25" s="110"/>
      <c r="F25" s="110"/>
      <c r="G25" s="110"/>
      <c r="H25" s="110"/>
      <c r="I25" s="110"/>
    </row>
    <row r="26" spans="2:9" s="108" customFormat="1" ht="20.100000000000001" customHeight="1" x14ac:dyDescent="0.25">
      <c r="B26" s="110"/>
      <c r="C26" s="110"/>
      <c r="D26" s="110"/>
      <c r="E26" s="110"/>
      <c r="F26" s="110"/>
      <c r="G26" s="110"/>
      <c r="H26" s="110"/>
      <c r="I26" s="110"/>
    </row>
    <row r="27" spans="2:9" s="108" customFormat="1" ht="20.100000000000001" customHeight="1" x14ac:dyDescent="0.25">
      <c r="B27" s="110"/>
      <c r="C27" s="110"/>
      <c r="D27" s="110"/>
      <c r="E27" s="110"/>
      <c r="F27" s="110"/>
      <c r="G27" s="110"/>
      <c r="H27" s="110"/>
      <c r="I27" s="110"/>
    </row>
    <row r="28" spans="2:9" s="108" customFormat="1" ht="20.100000000000001" customHeight="1" x14ac:dyDescent="0.25">
      <c r="B28" s="110"/>
      <c r="C28" s="110"/>
      <c r="D28" s="110"/>
      <c r="E28" s="110"/>
      <c r="F28" s="110"/>
      <c r="G28" s="110"/>
      <c r="H28" s="110"/>
      <c r="I28" s="110"/>
    </row>
    <row r="29" spans="2:9" s="108" customFormat="1" ht="20.100000000000001" customHeight="1" x14ac:dyDescent="0.25">
      <c r="B29" s="110"/>
      <c r="C29" s="110"/>
      <c r="D29" s="110"/>
      <c r="E29" s="110"/>
      <c r="F29" s="110"/>
      <c r="G29" s="110"/>
      <c r="H29" s="110"/>
      <c r="I29" s="110"/>
    </row>
    <row r="30" spans="2:9" s="108" customFormat="1" ht="20.100000000000001" customHeight="1" x14ac:dyDescent="0.25">
      <c r="B30" s="110"/>
      <c r="C30" s="110"/>
      <c r="D30" s="110"/>
      <c r="E30" s="110"/>
      <c r="F30" s="110"/>
      <c r="G30" s="110"/>
      <c r="H30" s="110"/>
      <c r="I30" s="110"/>
    </row>
    <row r="31" spans="2:9" s="108" customFormat="1" ht="20.100000000000001" customHeight="1" x14ac:dyDescent="0.25"/>
    <row r="32" spans="2:9" s="108" customFormat="1" ht="20.100000000000001" customHeight="1" x14ac:dyDescent="0.25">
      <c r="B32" s="110"/>
      <c r="C32" s="110"/>
      <c r="D32" s="110"/>
      <c r="E32" s="110"/>
      <c r="F32" s="110"/>
      <c r="G32" s="110"/>
      <c r="H32" s="110"/>
      <c r="I32" s="110"/>
    </row>
    <row r="33" spans="2:9" s="108" customFormat="1" ht="20.100000000000001" customHeight="1" x14ac:dyDescent="0.25">
      <c r="B33" s="110"/>
      <c r="C33" s="110"/>
      <c r="D33" s="110"/>
      <c r="E33" s="110"/>
      <c r="F33" s="110"/>
      <c r="G33" s="110"/>
      <c r="H33" s="110"/>
      <c r="I33" s="110"/>
    </row>
    <row r="34" spans="2:9" s="108" customFormat="1" ht="20.100000000000001" customHeight="1" x14ac:dyDescent="0.25">
      <c r="B34" s="110"/>
      <c r="C34" s="110"/>
      <c r="D34" s="110"/>
      <c r="E34" s="110"/>
      <c r="F34" s="110"/>
      <c r="G34" s="110"/>
      <c r="H34" s="110"/>
      <c r="I34" s="110"/>
    </row>
  </sheetData>
  <pageMargins left="0.511811024" right="0.511811024" top="0.78740157499999996" bottom="0.78740157499999996" header="0.31496062000000002" footer="0.31496062000000002"/>
  <pageSetup paperSize="9" scale="44" orientation="portrait" r:id="rId1"/>
  <headerFooter>
    <oddFooter>&amp;L&amp;1#&amp;"Calibri"&amp;10&amp;K000000Confidencial | Compartilhamento Interno</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8D184-3C23-433E-B851-AFD32FB984CE}">
  <sheetPr>
    <tabColor theme="7" tint="0.39997558519241921"/>
  </sheetPr>
  <dimension ref="A1:F58"/>
  <sheetViews>
    <sheetView showGridLines="0" zoomScale="85" zoomScaleNormal="85" workbookViewId="0">
      <selection activeCell="E1" sqref="E1"/>
    </sheetView>
  </sheetViews>
  <sheetFormatPr defaultColWidth="9.140625" defaultRowHeight="25.5" customHeight="1" x14ac:dyDescent="0.25"/>
  <cols>
    <col min="1" max="1" width="70.7109375" style="245" customWidth="1"/>
    <col min="2" max="2" width="18.5703125" style="245" customWidth="1"/>
    <col min="3" max="3" width="68.85546875" style="245" customWidth="1"/>
    <col min="4" max="4" width="31.5703125" style="245" customWidth="1"/>
    <col min="5" max="5" width="26" style="245" customWidth="1"/>
    <col min="6" max="16384" width="9.140625" style="245"/>
  </cols>
  <sheetData>
    <row r="1" spans="1:5" ht="25.5" customHeight="1" x14ac:dyDescent="0.25">
      <c r="A1" s="864" t="s">
        <v>706</v>
      </c>
      <c r="B1" s="864"/>
      <c r="C1" s="864"/>
      <c r="D1" s="864"/>
    </row>
    <row r="2" spans="1:5" ht="25.5" customHeight="1" x14ac:dyDescent="0.25">
      <c r="A2" s="246"/>
      <c r="B2" s="246"/>
      <c r="C2" s="246"/>
      <c r="D2" s="246"/>
    </row>
    <row r="3" spans="1:5" ht="25.5" customHeight="1" x14ac:dyDescent="0.25">
      <c r="A3" s="865" t="s">
        <v>707</v>
      </c>
      <c r="B3" s="865"/>
      <c r="C3" s="865"/>
      <c r="D3" s="865"/>
      <c r="E3" s="865"/>
    </row>
    <row r="5" spans="1:5" ht="25.5" customHeight="1" x14ac:dyDescent="0.25">
      <c r="A5" s="247" t="s">
        <v>708</v>
      </c>
      <c r="B5" s="248"/>
      <c r="C5" s="248"/>
      <c r="D5" s="248"/>
    </row>
    <row r="6" spans="1:5" ht="25.5" customHeight="1" thickBot="1" x14ac:dyDescent="0.3">
      <c r="A6" s="249" t="s">
        <v>709</v>
      </c>
      <c r="B6" s="250" t="s">
        <v>710</v>
      </c>
      <c r="C6" s="250" t="s">
        <v>711</v>
      </c>
      <c r="D6" s="250" t="s">
        <v>712</v>
      </c>
      <c r="E6" s="248"/>
    </row>
    <row r="7" spans="1:5" ht="25.5" customHeight="1" x14ac:dyDescent="0.25">
      <c r="A7" s="248" t="s">
        <v>713</v>
      </c>
      <c r="B7" s="248" t="s">
        <v>714</v>
      </c>
      <c r="C7" s="248" t="s">
        <v>715</v>
      </c>
      <c r="D7" s="251">
        <v>5566071.4299999997</v>
      </c>
      <c r="E7" s="248"/>
    </row>
    <row r="8" spans="1:5" ht="25.5" customHeight="1" x14ac:dyDescent="0.25">
      <c r="A8" s="248" t="s">
        <v>716</v>
      </c>
      <c r="B8" s="248" t="s">
        <v>717</v>
      </c>
      <c r="C8" s="248" t="s">
        <v>718</v>
      </c>
      <c r="D8" s="251">
        <v>12163430.789999999</v>
      </c>
      <c r="E8" s="252"/>
    </row>
    <row r="9" spans="1:5" ht="25.5" customHeight="1" thickBot="1" x14ac:dyDescent="0.3">
      <c r="A9" s="253" t="s">
        <v>719</v>
      </c>
      <c r="B9" s="253" t="s">
        <v>720</v>
      </c>
      <c r="C9" s="253" t="s">
        <v>718</v>
      </c>
      <c r="D9" s="254">
        <v>30770164.239999998</v>
      </c>
      <c r="E9" s="248"/>
    </row>
    <row r="10" spans="1:5" ht="25.5" customHeight="1" x14ac:dyDescent="0.25">
      <c r="A10" s="255" t="s">
        <v>721</v>
      </c>
      <c r="B10" s="248"/>
      <c r="C10" s="248"/>
      <c r="D10" s="256">
        <f>SUM(D7:D9)</f>
        <v>48499666.459999993</v>
      </c>
      <c r="E10" s="248"/>
    </row>
    <row r="11" spans="1:5" ht="25.5" customHeight="1" x14ac:dyDescent="0.25">
      <c r="A11" s="257" t="s">
        <v>722</v>
      </c>
      <c r="B11" s="248"/>
      <c r="C11" s="248"/>
      <c r="D11" s="248"/>
      <c r="E11" s="248"/>
    </row>
    <row r="12" spans="1:5" ht="25.5" customHeight="1" x14ac:dyDescent="0.25">
      <c r="B12" s="248"/>
      <c r="C12" s="248"/>
      <c r="D12" s="248"/>
      <c r="E12" s="248"/>
    </row>
    <row r="13" spans="1:5" ht="25.5" customHeight="1" thickBot="1" x14ac:dyDescent="0.3">
      <c r="A13" s="249" t="s">
        <v>723</v>
      </c>
      <c r="B13" s="250"/>
      <c r="C13" s="250" t="s">
        <v>711</v>
      </c>
      <c r="D13" s="250" t="s">
        <v>712</v>
      </c>
      <c r="E13" s="248"/>
    </row>
    <row r="14" spans="1:5" ht="25.5" customHeight="1" x14ac:dyDescent="0.25">
      <c r="A14" s="866" t="s">
        <v>724</v>
      </c>
      <c r="B14" s="866"/>
      <c r="C14" s="248" t="s">
        <v>702</v>
      </c>
      <c r="D14" s="251">
        <v>1390766808.5899999</v>
      </c>
      <c r="E14" s="252"/>
    </row>
    <row r="15" spans="1:5" ht="25.5" customHeight="1" thickBot="1" x14ac:dyDescent="0.3">
      <c r="A15" s="863" t="s">
        <v>725</v>
      </c>
      <c r="B15" s="863"/>
      <c r="C15" s="253" t="s">
        <v>702</v>
      </c>
      <c r="D15" s="254">
        <v>1524560348.48</v>
      </c>
      <c r="E15" s="248"/>
    </row>
    <row r="16" spans="1:5" ht="25.5" customHeight="1" x14ac:dyDescent="0.25">
      <c r="A16" s="255" t="s">
        <v>726</v>
      </c>
      <c r="B16" s="248"/>
      <c r="C16" s="248"/>
      <c r="D16" s="258">
        <f>SUM(D14:D15)</f>
        <v>2915327157.0699997</v>
      </c>
      <c r="E16" s="252"/>
    </row>
    <row r="17" spans="1:6" ht="25.5" customHeight="1" x14ac:dyDescent="0.25">
      <c r="A17" s="257" t="s">
        <v>727</v>
      </c>
      <c r="B17" s="248"/>
      <c r="C17" s="248"/>
      <c r="D17" s="248"/>
    </row>
    <row r="18" spans="1:6" ht="25.5" customHeight="1" x14ac:dyDescent="0.25">
      <c r="A18" s="259"/>
      <c r="B18" s="259"/>
      <c r="C18" s="259"/>
      <c r="D18" s="259"/>
      <c r="E18" s="259"/>
    </row>
    <row r="19" spans="1:6" ht="25.5" customHeight="1" x14ac:dyDescent="0.25">
      <c r="A19" s="255" t="s">
        <v>728</v>
      </c>
      <c r="B19" s="247"/>
      <c r="C19" s="247"/>
      <c r="D19" s="260">
        <f>D10+D16</f>
        <v>2963826823.5299997</v>
      </c>
    </row>
    <row r="20" spans="1:6" ht="25.5" customHeight="1" x14ac:dyDescent="0.25">
      <c r="A20" s="247" t="s">
        <v>729</v>
      </c>
      <c r="B20" s="247"/>
      <c r="C20" s="247"/>
      <c r="D20" s="261"/>
      <c r="E20" s="262">
        <v>524870000000</v>
      </c>
    </row>
    <row r="21" spans="1:6" ht="25.5" customHeight="1" x14ac:dyDescent="0.2">
      <c r="A21" s="263" t="s">
        <v>730</v>
      </c>
      <c r="B21" s="264"/>
      <c r="C21" s="264"/>
      <c r="D21" s="264"/>
      <c r="E21" s="265">
        <f>D19/E20</f>
        <v>5.6467826767199495E-3</v>
      </c>
    </row>
    <row r="22" spans="1:6" ht="25.5" customHeight="1" x14ac:dyDescent="0.2">
      <c r="A22" s="266"/>
      <c r="B22" s="247"/>
      <c r="C22" s="247"/>
      <c r="D22" s="247"/>
      <c r="E22" s="267"/>
    </row>
    <row r="23" spans="1:6" ht="25.5" customHeight="1" x14ac:dyDescent="0.2">
      <c r="A23" s="266"/>
      <c r="B23" s="247"/>
      <c r="C23" s="247"/>
      <c r="D23" s="247"/>
      <c r="E23" s="267"/>
    </row>
    <row r="24" spans="1:6" ht="25.5" customHeight="1" x14ac:dyDescent="0.2">
      <c r="A24" s="266"/>
      <c r="B24" s="247"/>
      <c r="C24" s="247"/>
      <c r="D24" s="247"/>
      <c r="E24" s="267"/>
    </row>
    <row r="25" spans="1:6" ht="25.5" customHeight="1" x14ac:dyDescent="0.25">
      <c r="A25" s="248"/>
      <c r="B25" s="248"/>
      <c r="C25" s="248"/>
      <c r="D25" s="268"/>
      <c r="E25" s="251"/>
    </row>
    <row r="26" spans="1:6" ht="25.5" customHeight="1" thickBot="1" x14ac:dyDescent="0.3">
      <c r="A26" s="869" t="s">
        <v>731</v>
      </c>
      <c r="B26" s="869"/>
      <c r="C26" s="250" t="s">
        <v>711</v>
      </c>
      <c r="D26" s="250" t="s">
        <v>732</v>
      </c>
      <c r="E26" s="251"/>
    </row>
    <row r="27" spans="1:6" ht="25.5" customHeight="1" x14ac:dyDescent="0.25">
      <c r="A27" s="866" t="s">
        <v>733</v>
      </c>
      <c r="B27" s="866"/>
      <c r="C27" s="248" t="s">
        <v>734</v>
      </c>
      <c r="D27" s="269">
        <v>288500000</v>
      </c>
      <c r="E27" s="252"/>
    </row>
    <row r="28" spans="1:6" ht="25.5" customHeight="1" x14ac:dyDescent="0.25">
      <c r="A28" s="870"/>
      <c r="B28" s="870"/>
      <c r="C28" s="259" t="s">
        <v>735</v>
      </c>
      <c r="D28" s="270">
        <v>1007000000</v>
      </c>
      <c r="E28" s="271"/>
    </row>
    <row r="29" spans="1:6" ht="25.5" customHeight="1" x14ac:dyDescent="0.25">
      <c r="A29" s="247" t="s">
        <v>736</v>
      </c>
      <c r="B29" s="255"/>
      <c r="C29" s="272"/>
      <c r="D29" s="273">
        <f>SUM(D27:D28)</f>
        <v>1295500000</v>
      </c>
      <c r="E29" s="252"/>
    </row>
    <row r="30" spans="1:6" ht="25.5" customHeight="1" x14ac:dyDescent="0.25">
      <c r="A30" s="247" t="s">
        <v>737</v>
      </c>
      <c r="B30" s="247"/>
      <c r="C30" s="247"/>
      <c r="E30" s="256">
        <v>201200000000</v>
      </c>
    </row>
    <row r="31" spans="1:6" ht="25.5" customHeight="1" x14ac:dyDescent="0.25">
      <c r="A31" s="264" t="s">
        <v>738</v>
      </c>
      <c r="B31" s="264"/>
      <c r="C31" s="264"/>
      <c r="D31" s="264"/>
      <c r="E31" s="265">
        <f>D29/E30</f>
        <v>6.4388667992047715E-3</v>
      </c>
      <c r="F31" s="274"/>
    </row>
    <row r="32" spans="1:6" ht="25.5" customHeight="1" x14ac:dyDescent="0.25">
      <c r="A32" s="871"/>
      <c r="B32" s="871"/>
      <c r="C32" s="871"/>
      <c r="D32" s="871"/>
      <c r="E32" s="275"/>
    </row>
    <row r="35" spans="1:5" ht="25.5" customHeight="1" thickBot="1" x14ac:dyDescent="0.3">
      <c r="A35" s="872" t="s">
        <v>739</v>
      </c>
      <c r="B35" s="872"/>
      <c r="C35" s="276" t="s">
        <v>711</v>
      </c>
      <c r="D35" s="276" t="s">
        <v>740</v>
      </c>
      <c r="E35" s="251"/>
    </row>
    <row r="36" spans="1:5" ht="25.5" customHeight="1" x14ac:dyDescent="0.25">
      <c r="A36" s="873" t="s">
        <v>741</v>
      </c>
      <c r="B36" s="873"/>
      <c r="C36" s="248" t="s">
        <v>742</v>
      </c>
      <c r="D36" s="252">
        <v>568300000</v>
      </c>
      <c r="E36" s="258"/>
    </row>
    <row r="37" spans="1:5" ht="25.5" customHeight="1" x14ac:dyDescent="0.25">
      <c r="A37" s="870" t="s">
        <v>743</v>
      </c>
      <c r="B37" s="870"/>
      <c r="C37" s="277" t="s">
        <v>742</v>
      </c>
      <c r="D37" s="271">
        <v>55100000</v>
      </c>
      <c r="E37" s="278"/>
    </row>
    <row r="38" spans="1:5" ht="25.5" customHeight="1" x14ac:dyDescent="0.25">
      <c r="A38" s="255" t="s">
        <v>744</v>
      </c>
      <c r="B38" s="247"/>
      <c r="C38" s="255"/>
      <c r="D38" s="258">
        <f>SUM(D36:D37)</f>
        <v>623400000</v>
      </c>
      <c r="E38" s="256"/>
    </row>
    <row r="39" spans="1:5" ht="25.5" customHeight="1" x14ac:dyDescent="0.25">
      <c r="A39" s="255" t="s">
        <v>745</v>
      </c>
      <c r="B39" s="247"/>
      <c r="C39" s="247"/>
      <c r="D39" s="247"/>
      <c r="E39" s="260">
        <v>399100000000</v>
      </c>
    </row>
    <row r="40" spans="1:5" ht="25.5" customHeight="1" x14ac:dyDescent="0.25">
      <c r="A40" s="279" t="s">
        <v>746</v>
      </c>
      <c r="B40" s="264"/>
      <c r="C40" s="264"/>
      <c r="D40" s="264"/>
      <c r="E40" s="280" t="s">
        <v>747</v>
      </c>
    </row>
    <row r="41" spans="1:5" ht="25.5" customHeight="1" x14ac:dyDescent="0.25">
      <c r="A41" s="281" t="s">
        <v>748</v>
      </c>
    </row>
    <row r="45" spans="1:5" ht="25.5" customHeight="1" thickBot="1" x14ac:dyDescent="0.3">
      <c r="A45" s="249" t="s">
        <v>749</v>
      </c>
      <c r="B45" s="250"/>
      <c r="C45" s="250" t="s">
        <v>711</v>
      </c>
      <c r="D45" s="250" t="s">
        <v>750</v>
      </c>
    </row>
    <row r="46" spans="1:5" ht="25.5" customHeight="1" x14ac:dyDescent="0.25">
      <c r="A46" s="248" t="s">
        <v>751</v>
      </c>
      <c r="B46" s="248"/>
      <c r="C46" s="248" t="s">
        <v>752</v>
      </c>
      <c r="D46" s="260">
        <v>4590095400</v>
      </c>
      <c r="E46" s="252"/>
    </row>
    <row r="47" spans="1:5" ht="25.5" customHeight="1" x14ac:dyDescent="0.25">
      <c r="A47" s="248" t="s">
        <v>751</v>
      </c>
      <c r="B47" s="248"/>
      <c r="C47" s="248" t="s">
        <v>753</v>
      </c>
      <c r="D47" s="260">
        <v>563510000</v>
      </c>
      <c r="E47" s="252"/>
    </row>
    <row r="48" spans="1:5" ht="25.5" customHeight="1" x14ac:dyDescent="0.25">
      <c r="A48" s="248" t="s">
        <v>751</v>
      </c>
      <c r="B48" s="248"/>
      <c r="C48" s="248" t="s">
        <v>754</v>
      </c>
      <c r="D48" s="260">
        <v>1829000000</v>
      </c>
      <c r="E48" s="252"/>
    </row>
    <row r="49" spans="1:5" ht="25.5" customHeight="1" x14ac:dyDescent="0.25">
      <c r="A49" s="248" t="s">
        <v>751</v>
      </c>
      <c r="B49" s="248"/>
      <c r="C49" s="248" t="s">
        <v>755</v>
      </c>
      <c r="D49" s="260">
        <v>3432176000</v>
      </c>
      <c r="E49" s="252"/>
    </row>
    <row r="50" spans="1:5" ht="25.5" customHeight="1" x14ac:dyDescent="0.25">
      <c r="A50" s="259" t="s">
        <v>756</v>
      </c>
      <c r="B50" s="259"/>
      <c r="C50" s="259" t="s">
        <v>757</v>
      </c>
      <c r="D50" s="282">
        <v>1041000000</v>
      </c>
      <c r="E50" s="271"/>
    </row>
    <row r="51" spans="1:5" ht="25.5" customHeight="1" x14ac:dyDescent="0.25">
      <c r="A51" s="247" t="s">
        <v>758</v>
      </c>
      <c r="D51" s="260">
        <f>SUM(D46:D50)</f>
        <v>11455781400</v>
      </c>
    </row>
    <row r="52" spans="1:5" ht="25.5" customHeight="1" x14ac:dyDescent="0.25">
      <c r="A52" s="247" t="s">
        <v>759</v>
      </c>
      <c r="B52" s="247"/>
      <c r="C52" s="247"/>
      <c r="D52" s="247"/>
      <c r="E52" s="260">
        <v>109229000000</v>
      </c>
    </row>
    <row r="53" spans="1:5" ht="25.5" customHeight="1" x14ac:dyDescent="0.25">
      <c r="A53" s="264" t="s">
        <v>760</v>
      </c>
      <c r="B53" s="259"/>
      <c r="C53" s="259"/>
      <c r="D53" s="259"/>
      <c r="E53" s="283">
        <v>0.1048786</v>
      </c>
    </row>
    <row r="55" spans="1:5" ht="25.5" customHeight="1" x14ac:dyDescent="0.25">
      <c r="A55" s="867" t="s">
        <v>761</v>
      </c>
      <c r="B55" s="867"/>
      <c r="C55" s="867"/>
      <c r="D55" s="867"/>
    </row>
    <row r="56" spans="1:5" ht="25.5" customHeight="1" x14ac:dyDescent="0.25">
      <c r="A56" s="868" t="s">
        <v>762</v>
      </c>
      <c r="B56" s="868"/>
      <c r="C56" s="868"/>
      <c r="D56" s="284">
        <v>109229000000</v>
      </c>
    </row>
    <row r="57" spans="1:5" ht="25.5" customHeight="1" x14ac:dyDescent="0.25">
      <c r="A57" s="868" t="s">
        <v>763</v>
      </c>
      <c r="B57" s="868"/>
      <c r="C57" s="868"/>
      <c r="D57" s="284">
        <v>106200000000</v>
      </c>
    </row>
    <row r="58" spans="1:5" ht="25.5" customHeight="1" x14ac:dyDescent="0.25">
      <c r="A58" s="868" t="s">
        <v>764</v>
      </c>
      <c r="B58" s="868"/>
      <c r="C58" s="868"/>
      <c r="D58" s="284">
        <v>3029000000</v>
      </c>
    </row>
  </sheetData>
  <mergeCells count="14">
    <mergeCell ref="A56:C56"/>
    <mergeCell ref="A57:C57"/>
    <mergeCell ref="A58:C58"/>
    <mergeCell ref="A26:B26"/>
    <mergeCell ref="A27:B28"/>
    <mergeCell ref="A32:D32"/>
    <mergeCell ref="A35:B35"/>
    <mergeCell ref="A36:B36"/>
    <mergeCell ref="A37:B37"/>
    <mergeCell ref="A15:B15"/>
    <mergeCell ref="A1:D1"/>
    <mergeCell ref="A3:E3"/>
    <mergeCell ref="A14:B14"/>
    <mergeCell ref="A55:D55"/>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B70BBD7E77E8A4D9F8F4B008E3B676E" ma:contentTypeVersion="17" ma:contentTypeDescription="Crie um novo documento." ma:contentTypeScope="" ma:versionID="69429ed6740fd642196dd2c8431e280c">
  <xsd:schema xmlns:xsd="http://www.w3.org/2001/XMLSchema" xmlns:xs="http://www.w3.org/2001/XMLSchema" xmlns:p="http://schemas.microsoft.com/office/2006/metadata/properties" xmlns:ns2="5fd961e0-54ee-4f16-9701-4ddce7fa3857" xmlns:ns3="4a7dc8c6-3ef8-427b-9c9b-381bd21e1ad2" targetNamespace="http://schemas.microsoft.com/office/2006/metadata/properties" ma:root="true" ma:fieldsID="23adc1e29498382f3ef6eee06a62e0a8" ns2:_="" ns3:_="">
    <xsd:import namespace="5fd961e0-54ee-4f16-9701-4ddce7fa3857"/>
    <xsd:import namespace="4a7dc8c6-3ef8-427b-9c9b-381bd21e1ad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ObjectDetectorVersion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d961e0-54ee-4f16-9701-4ddce7fa38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0950beca-b328-4607-a8b4-7a69b88987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a7dc8c6-3ef8-427b-9c9b-381bd21e1ad2"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14" nillable="true" ma:displayName="Taxonomy Catch All Column" ma:hidden="true" ma:list="{82fa074e-10d0-4b92-a9d3-18b94e621ed1}" ma:internalName="TaxCatchAll" ma:showField="CatchAllData" ma:web="4a7dc8c6-3ef8-427b-9c9b-381bd21e1a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fd961e0-54ee-4f16-9701-4ddce7fa3857">
      <Terms xmlns="http://schemas.microsoft.com/office/infopath/2007/PartnerControls"/>
    </lcf76f155ced4ddcb4097134ff3c332f>
    <TaxCatchAll xmlns="4a7dc8c6-3ef8-427b-9c9b-381bd21e1ad2" xsi:nil="true"/>
  </documentManagement>
</p:properties>
</file>

<file path=customXml/itemProps1.xml><?xml version="1.0" encoding="utf-8"?>
<ds:datastoreItem xmlns:ds="http://schemas.openxmlformats.org/officeDocument/2006/customXml" ds:itemID="{E33A4257-075B-464A-84D7-1718097D36F8}">
  <ds:schemaRefs>
    <ds:schemaRef ds:uri="http://schemas.microsoft.com/sharepoint/v3/contenttype/forms"/>
  </ds:schemaRefs>
</ds:datastoreItem>
</file>

<file path=customXml/itemProps2.xml><?xml version="1.0" encoding="utf-8"?>
<ds:datastoreItem xmlns:ds="http://schemas.openxmlformats.org/officeDocument/2006/customXml" ds:itemID="{A9BB5B6B-BFAD-448B-B23B-753CCD46F1B0}"/>
</file>

<file path=customXml/itemProps3.xml><?xml version="1.0" encoding="utf-8"?>
<ds:datastoreItem xmlns:ds="http://schemas.openxmlformats.org/officeDocument/2006/customXml" ds:itemID="{137F3160-C639-42A5-9E04-7C5F29AD72F6}">
  <ds:schemaRefs>
    <ds:schemaRef ds:uri="http://www.w3.org/XML/1998/namespace"/>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72b540cb-a13c-48f1-a843-d4910379250a"/>
    <ds:schemaRef ds:uri="fbe802ed-e56e-49be-a7c2-a104a7e7109f"/>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indicadores ESG</vt:lpstr>
      <vt:lpstr>Conselho de Administração</vt:lpstr>
      <vt:lpstr>entidades e afiliações</vt:lpstr>
      <vt:lpstr>reporte fiscal</vt:lpstr>
      <vt:lpstr>produtos sustentáveis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THIERRY BOISGARD (A156659)</dc:creator>
  <cp:keywords/>
  <dc:description/>
  <cp:lastModifiedBy>Henrique Politi Corsi</cp:lastModifiedBy>
  <cp:revision/>
  <dcterms:created xsi:type="dcterms:W3CDTF">2019-03-08T11:24:27Z</dcterms:created>
  <dcterms:modified xsi:type="dcterms:W3CDTF">2023-12-14T18:47:21Z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c6e253-7033-4299-b83e-6575a0ec40c3_Enabled">
    <vt:lpwstr>True</vt:lpwstr>
  </property>
  <property fmtid="{D5CDD505-2E9C-101B-9397-08002B2CF9AE}" pid="3" name="MSIP_Label_7bc6e253-7033-4299-b83e-6575a0ec40c3_SiteId">
    <vt:lpwstr>591669a0-183f-49a5-98f4-9aa0d0b63d81</vt:lpwstr>
  </property>
  <property fmtid="{D5CDD505-2E9C-101B-9397-08002B2CF9AE}" pid="4" name="MSIP_Label_7bc6e253-7033-4299-b83e-6575a0ec40c3_Owner">
    <vt:lpwstr>flavia.bejar@itau-unibanco.com.br</vt:lpwstr>
  </property>
  <property fmtid="{D5CDD505-2E9C-101B-9397-08002B2CF9AE}" pid="5" name="MSIP_Label_7bc6e253-7033-4299-b83e-6575a0ec40c3_SetDate">
    <vt:lpwstr>2020-04-02T16:00:26.7079285Z</vt:lpwstr>
  </property>
  <property fmtid="{D5CDD505-2E9C-101B-9397-08002B2CF9AE}" pid="6" name="MSIP_Label_7bc6e253-7033-4299-b83e-6575a0ec40c3_Name">
    <vt:lpwstr>Corporativo</vt:lpwstr>
  </property>
  <property fmtid="{D5CDD505-2E9C-101B-9397-08002B2CF9AE}" pid="7" name="MSIP_Label_7bc6e253-7033-4299-b83e-6575a0ec40c3_Application">
    <vt:lpwstr>Microsoft Azure Information Protection</vt:lpwstr>
  </property>
  <property fmtid="{D5CDD505-2E9C-101B-9397-08002B2CF9AE}" pid="8" name="MSIP_Label_7bc6e253-7033-4299-b83e-6575a0ec40c3_ActionId">
    <vt:lpwstr>0d6ce523-e526-4bb0-83ac-414c1ca91a80</vt:lpwstr>
  </property>
  <property fmtid="{D5CDD505-2E9C-101B-9397-08002B2CF9AE}" pid="9" name="MSIP_Label_7bc6e253-7033-4299-b83e-6575a0ec40c3_Extended_MSFT_Method">
    <vt:lpwstr>Automatic</vt:lpwstr>
  </property>
  <property fmtid="{D5CDD505-2E9C-101B-9397-08002B2CF9AE}" pid="10" name="ContentTypeId">
    <vt:lpwstr>0x0101006309C3C1BF53404A804E02E099F7AFFC</vt:lpwstr>
  </property>
  <property fmtid="{D5CDD505-2E9C-101B-9397-08002B2CF9AE}" pid="11" name="MediaServiceImageTags">
    <vt:lpwstr/>
  </property>
  <property fmtid="{D5CDD505-2E9C-101B-9397-08002B2CF9AE}" pid="12" name="MSIP_Label_2d75b7db-71d4-4cc1-8b1d-184309ef2b29_Enabled">
    <vt:lpwstr>true</vt:lpwstr>
  </property>
  <property fmtid="{D5CDD505-2E9C-101B-9397-08002B2CF9AE}" pid="13" name="MSIP_Label_2d75b7db-71d4-4cc1-8b1d-184309ef2b29_SetDate">
    <vt:lpwstr>2023-06-01T14:43:50Z</vt:lpwstr>
  </property>
  <property fmtid="{D5CDD505-2E9C-101B-9397-08002B2CF9AE}" pid="14" name="MSIP_Label_2d75b7db-71d4-4cc1-8b1d-184309ef2b29_Method">
    <vt:lpwstr>Standard</vt:lpwstr>
  </property>
  <property fmtid="{D5CDD505-2E9C-101B-9397-08002B2CF9AE}" pid="15" name="MSIP_Label_2d75b7db-71d4-4cc1-8b1d-184309ef2b29_Name">
    <vt:lpwstr>2d75b7db-71d4-4cc1-8b1d-184309ef2b29</vt:lpwstr>
  </property>
  <property fmtid="{D5CDD505-2E9C-101B-9397-08002B2CF9AE}" pid="16" name="MSIP_Label_2d75b7db-71d4-4cc1-8b1d-184309ef2b29_SiteId">
    <vt:lpwstr>591669a0-183f-49a5-98f4-9aa0d0b63d81</vt:lpwstr>
  </property>
  <property fmtid="{D5CDD505-2E9C-101B-9397-08002B2CF9AE}" pid="17" name="MSIP_Label_2d75b7db-71d4-4cc1-8b1d-184309ef2b29_ActionId">
    <vt:lpwstr>b31fa140-1e6c-40f3-84ac-44bcc0728f26</vt:lpwstr>
  </property>
  <property fmtid="{D5CDD505-2E9C-101B-9397-08002B2CF9AE}" pid="18" name="MSIP_Label_2d75b7db-71d4-4cc1-8b1d-184309ef2b29_ContentBits">
    <vt:lpwstr>2</vt:lpwstr>
  </property>
</Properties>
</file>